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ΣΥΝΟΛΙΚΟΣ ΣΙΔΕΡΑ" sheetId="1" r:id="rId1"/>
    <sheet name="ΠΡΟΫΠΟΛΟΓΙΣΜΟΣ" sheetId="2" r:id="rId2"/>
    <sheet name="ΕΝΤΥΠΟ ΟΙΚ ΠΡΟΣΦΟΡΑΣ" sheetId="3" r:id="rId3"/>
  </sheets>
  <definedNames>
    <definedName name="_xlnm.Print_Area" localSheetId="2">'ΕΝΤΥΠΟ ΟΙΚ ΠΡΟΣΦΟΡΑΣ'!$A$1:$J$55</definedName>
    <definedName name="_xlnm.Print_Area" localSheetId="1">'ΠΡΟΫΠΟΛΟΓΙΣΜΟΣ'!$A$1:$J$59</definedName>
    <definedName name="_xlnm.Print_Area" localSheetId="0">'ΣΥΝΟΛΙΚΟΣ ΣΙΔΕΡΑ'!$A$1:$P$62</definedName>
  </definedNames>
  <calcPr fullCalcOnLoad="1"/>
</workbook>
</file>

<file path=xl/sharedStrings.xml><?xml version="1.0" encoding="utf-8"?>
<sst xmlns="http://schemas.openxmlformats.org/spreadsheetml/2006/main" count="325" uniqueCount="90">
  <si>
    <t>ΕΙΔΟΣ</t>
  </si>
  <si>
    <t>Α/Α</t>
  </si>
  <si>
    <t>ΣΥΝΟΛΟ</t>
  </si>
  <si>
    <t>ΣΥΝΟΛΟ ΠΟΣΟΤΗΤΩΝ</t>
  </si>
  <si>
    <t>Τιμή μονάδος</t>
  </si>
  <si>
    <t>Μονάδα Μέτρησης</t>
  </si>
  <si>
    <t>Ποσότητα</t>
  </si>
  <si>
    <t>Δαπάνη</t>
  </si>
  <si>
    <t>ΦΠΑ</t>
  </si>
  <si>
    <t xml:space="preserve">ΣΥΝΟΛΟ </t>
  </si>
  <si>
    <t xml:space="preserve"> </t>
  </si>
  <si>
    <t>ΕΝΤΥΠΟ ΟΙΚΟΝΟΜΙΚΗΣ ΠΡΟΣΦΟΡΑΣ</t>
  </si>
  <si>
    <t>ΘΕΣ/ΝΙΚΗ ___/___/_____</t>
  </si>
  <si>
    <t>Ο ΠΡΟΣΦΕΡΩΝ</t>
  </si>
  <si>
    <t>ΔΗΜΟΣ ΘΕΣΣΑΛΟΝΙΚΗΣ</t>
  </si>
  <si>
    <t>ΔΙΕΥΘΥΝΣΗ ΚΑΤΑΣΚΕΥΩΝ</t>
  </si>
  <si>
    <t>Αγγελάκη 13, 546 21</t>
  </si>
  <si>
    <r>
      <t xml:space="preserve">Πληροφορίες: </t>
    </r>
    <r>
      <rPr>
        <sz val="10"/>
        <rFont val="Tahoma"/>
        <family val="2"/>
      </rPr>
      <t xml:space="preserve"> Μ. Πέικου</t>
    </r>
  </si>
  <si>
    <r>
      <t>Τηλέφωνο:</t>
    </r>
    <r>
      <rPr>
        <sz val="10"/>
        <rFont val="Tahoma"/>
        <family val="2"/>
      </rPr>
      <t>2310.296.845</t>
    </r>
  </si>
  <si>
    <r>
      <t xml:space="preserve">Fax: </t>
    </r>
    <r>
      <rPr>
        <sz val="10"/>
        <rFont val="Tahoma"/>
        <family val="2"/>
      </rPr>
      <t>2310.233532</t>
    </r>
  </si>
  <si>
    <r>
      <t>E-mail:</t>
    </r>
    <r>
      <rPr>
        <sz val="10"/>
        <rFont val="Tahoma"/>
        <family val="2"/>
      </rPr>
      <t xml:space="preserve"> m.peikou@thessaloniki.gr</t>
    </r>
  </si>
  <si>
    <t>O Συντάξας</t>
  </si>
  <si>
    <t>ΤΙΤΛΟΣ ΠΡΟΣΦΕΡΟΝΤΟΣ ……………………………..……………………………………</t>
  </si>
  <si>
    <t>ΔΙΕΥΘΥΝΣΗ ……………………………………………………………………………………</t>
  </si>
  <si>
    <t>ΤΗΛΕΦΩΝΟ - FAX …………………………………………………………………………….</t>
  </si>
  <si>
    <t>ΚΑΙ ΣΥΝΤΗΡΗΣΕΩΝ</t>
  </si>
  <si>
    <t>ΣΥΝΤΗΡΗΣΗ ΚΑΙ ΕΠΙΣΚΕΥΗ ΔΗΜΟΤΙΚΩΝ ΚΤΙΡΩΝ ΔΘ</t>
  </si>
  <si>
    <t>ΤΜΗΜΑ ΣΥΝΤΗΡΗΣΕΩΝ ΔΗΜΟΤΙΚΩΝ ΚΤΙΡΙΩΝ &amp; ΚΟΙΝΟΧΡΗΣΤΩΝ ΧΩΡΩΝ</t>
  </si>
  <si>
    <t>ΚΑ: 7332.07.01</t>
  </si>
  <si>
    <t>ΚΑ:7332.07.01</t>
  </si>
  <si>
    <t>ΣΥΝΤΗΡΗΣΗ ΚΑΙ ΕΠΙΣΚΕΥΗ ΣΧΟΛΙΚΩΝ ΚΤΙΡΙΩΝ ΔΘ</t>
  </si>
  <si>
    <t>ΣΥΝΤΗΡΗΣΗ ΚΑΙ ΕΠΙΣΚΕΥΗ ΔΗΜΟΤΙΚΩΝ ΥΠΑΙΘΡΙΩΝ ΧΩΡΩΝ ΔΘ</t>
  </si>
  <si>
    <t>ΤΜΗΜΑ ΣΥΝΤΗΡΗΣΗΣ ΣΧΟΛΙΚΩΝ ΚΤΙΡΙΩΝ</t>
  </si>
  <si>
    <t xml:space="preserve">Ο Προϊστάμενος Τμήματος </t>
  </si>
  <si>
    <t>Συντηρήσεων Δημ. Κτιρίων</t>
  </si>
  <si>
    <t>&amp; Κοινόχρηστων Χώρων</t>
  </si>
  <si>
    <t>Ο Προϊστάμενος Δ/νσης</t>
  </si>
  <si>
    <t>Κατασκευων &amp; Συντηρήσεων</t>
  </si>
  <si>
    <t>με Β' Βαθμό</t>
  </si>
  <si>
    <t>Παναγιώτης Νάρης</t>
  </si>
  <si>
    <t>Μαρία Πέικου</t>
  </si>
  <si>
    <t>ΔΙΕΥΘΥΝΣΗ ΚΑΤΑΣΚΕΥΩΝ &amp; ΣΥΝΤΗΡΗΣΕΩΝ</t>
  </si>
  <si>
    <t>Ενδεικτικός Προϋπολογισμός</t>
  </si>
  <si>
    <t xml:space="preserve">Προϋπολογισμός: </t>
  </si>
  <si>
    <t>Δομικό πλέγμα Τ131 (5Χ2)</t>
  </si>
  <si>
    <t>Μαύρη λαμαρίνα διάτρητη 2,5Χ1,25Χ1.5χιλ (Φ5)</t>
  </si>
  <si>
    <t>Μαύρη λαμαρίνα 2,0Χ1,0Χ1,5χιλ</t>
  </si>
  <si>
    <t>Λαμαρίνα ντεκαπέ 2,0Χ1,0Χ1,5χιλ.</t>
  </si>
  <si>
    <t>Μπακλαβωτή λαμαρίνα 2Χ1Χ3χιλ.</t>
  </si>
  <si>
    <t>Μποϊα κλειδαριάς 38Χ38</t>
  </si>
  <si>
    <t>Πλέγμα γαλβανιζέ 5Χ2 με τρύπα 5Χ10</t>
  </si>
  <si>
    <t>Σιδηρογωνιά 30Χ30X3 (6μ.)</t>
  </si>
  <si>
    <t>Σιδηρογωνιά 40Χ40X3 (6μ.)</t>
  </si>
  <si>
    <t>Σιδηρόλαμα 10Χ100 (6μ.)</t>
  </si>
  <si>
    <t>Σιδηρόλαμα 14Χ3 (6μ.)</t>
  </si>
  <si>
    <t>Σιδηρόλαμα 20Χ5 (6μ.)</t>
  </si>
  <si>
    <t>Σιδηρόλαμα 25Χ5 (6μ.)</t>
  </si>
  <si>
    <t>Σιδηρόλαμα 30Χ3 (6μ.)</t>
  </si>
  <si>
    <t>Σιδηρόλαμα 30Χ5 (6μ.)</t>
  </si>
  <si>
    <t>Σιδηρόλαμα 8Χ70 (6μ.)</t>
  </si>
  <si>
    <t>Σιδηρόλαμα 8Χ80 (6μ.)</t>
  </si>
  <si>
    <t>Σίδηρος μαλακός Φ8 (6μ.)</t>
  </si>
  <si>
    <t>Σίδηρος μασίφ 10Χ10 (6μ.)</t>
  </si>
  <si>
    <t>Σίδηρος μασίφ 12Χ12 (6μ.)</t>
  </si>
  <si>
    <t>Σίδηρος μασίφ 14Χ14 (6μ.)</t>
  </si>
  <si>
    <t>Τεμάχια</t>
  </si>
  <si>
    <t>Φύλλα</t>
  </si>
  <si>
    <t>Ρολλό</t>
  </si>
  <si>
    <t>m</t>
  </si>
  <si>
    <t>Πλέγμα ρομβοειδούς οπής 5Χ5 ύψος 1.20 (25μ ρολό)</t>
  </si>
  <si>
    <t>Σιδηροσωλήνα 30Χ30 ενισχυμένη (6μ.)</t>
  </si>
  <si>
    <t>Σιδηροσωλήνα 38Χ38 ενισχυμένη (6μ.)</t>
  </si>
  <si>
    <t>Σιδηροσωλήνα μορφής 70Χ30 ενισχυμένη (6μ.)</t>
  </si>
  <si>
    <t>Υδροσωλήνα 3/4"" γαλβανιζέ (6μ.)</t>
  </si>
  <si>
    <t>Σωληνάκι 17Χ17 ενισχυμένο (6μ.)</t>
  </si>
  <si>
    <t>Σιδηρογωνιά 40Χ40X4 (6μ.)</t>
  </si>
  <si>
    <t>ΚΑ: 7422.01.01</t>
  </si>
  <si>
    <t>ΚΑΤΕΔΑΦΙΣΗ ΑΥΘΑΙΡΕΤΩΝ &amp; ΕΠΙΚΙΝΔΥΩΝ ΚΤΙΣΜΑΤΩΝ</t>
  </si>
  <si>
    <t>Πλέγμα γαλβανιζέ 5Χ1,5 με τρύπα 5Χ10</t>
  </si>
  <si>
    <t>ΚΑ: 7423.01.01</t>
  </si>
  <si>
    <t>ΚΑΤΕΔΑΦΙΣΗ ΡΥΜΟΤΟΜΟΥΜΕΝΩΝ ΚΤΙΣΜΑΤΩΝ</t>
  </si>
  <si>
    <t>Σίδηρος UPN 60Χ30Χ6 (6μ.)</t>
  </si>
  <si>
    <t>Σιδηροσωλήνα Φ48 2χιλ (6μ.)</t>
  </si>
  <si>
    <t>Σιδηροσωλήνα Φ60 2χιλ (6μ.)</t>
  </si>
  <si>
    <t>ΠΡΟΜΗΘΕΙΑ ΠΡΟΪΟΝΤΩΝ ΣΙΔΗΡΟΥ</t>
  </si>
  <si>
    <t>ΚΑ: 7331.28.01</t>
  </si>
  <si>
    <t>ΚΑ: 7331.35.01</t>
  </si>
  <si>
    <t>Αρ. Μελέτης: ΑΚ 42/7-11-2013</t>
  </si>
  <si>
    <t>κ.α.α</t>
  </si>
  <si>
    <t>Πολιτικός  Μηχανικός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</si>
</sst>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;[Red]#,##0.0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u val="single"/>
      <sz val="12"/>
      <name val="Tahoma"/>
      <family val="2"/>
    </font>
    <font>
      <b/>
      <u val="single"/>
      <sz val="11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2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9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6" fillId="0" borderId="8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4" fontId="0" fillId="0" borderId="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6" fillId="0" borderId="5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workbookViewId="0" topLeftCell="A1">
      <selection activeCell="F67" sqref="F67"/>
    </sheetView>
  </sheetViews>
  <sheetFormatPr defaultColWidth="9.140625" defaultRowHeight="12.75"/>
  <cols>
    <col min="1" max="1" width="6.00390625" style="16" customWidth="1"/>
    <col min="2" max="2" width="34.00390625" style="16" customWidth="1"/>
    <col min="3" max="3" width="10.00390625" style="16" customWidth="1"/>
    <col min="4" max="4" width="9.140625" style="16" customWidth="1"/>
    <col min="5" max="5" width="12.7109375" style="16" customWidth="1"/>
    <col min="6" max="6" width="10.7109375" style="16" customWidth="1"/>
    <col min="7" max="9" width="10.00390625" style="16" customWidth="1"/>
    <col min="10" max="10" width="10.7109375" style="16" bestFit="1" customWidth="1"/>
    <col min="11" max="11" width="10.00390625" style="16" customWidth="1"/>
    <col min="12" max="12" width="10.7109375" style="16" bestFit="1" customWidth="1"/>
    <col min="13" max="13" width="10.00390625" style="16" customWidth="1"/>
    <col min="14" max="14" width="10.7109375" style="16" bestFit="1" customWidth="1"/>
    <col min="15" max="15" width="12.7109375" style="16" customWidth="1"/>
    <col min="16" max="16" width="13.7109375" style="16" customWidth="1"/>
    <col min="17" max="16384" width="9.140625" style="16" customWidth="1"/>
  </cols>
  <sheetData>
    <row r="1" spans="1:7" ht="12.75" customHeight="1">
      <c r="A1" s="76" t="s">
        <v>14</v>
      </c>
      <c r="B1" s="76"/>
      <c r="C1" s="25" t="s">
        <v>84</v>
      </c>
      <c r="G1" s="19"/>
    </row>
    <row r="2" spans="1:7" ht="12.75" customHeight="1">
      <c r="A2" s="76" t="s">
        <v>15</v>
      </c>
      <c r="B2" s="76"/>
      <c r="C2" s="19"/>
      <c r="G2" s="19"/>
    </row>
    <row r="3" spans="1:3" ht="12.75" customHeight="1">
      <c r="A3" s="76" t="s">
        <v>25</v>
      </c>
      <c r="B3" s="76"/>
      <c r="C3" s="19" t="s">
        <v>87</v>
      </c>
    </row>
    <row r="4" spans="1:5" ht="12.75" customHeight="1">
      <c r="A4" s="76" t="s">
        <v>16</v>
      </c>
      <c r="B4" s="76"/>
      <c r="C4" s="19" t="s">
        <v>43</v>
      </c>
      <c r="E4" s="53">
        <f>P52</f>
        <v>18953.512799999997</v>
      </c>
    </row>
    <row r="5" spans="1:2" ht="12.75" customHeight="1">
      <c r="A5" s="77" t="s">
        <v>17</v>
      </c>
      <c r="B5" s="77"/>
    </row>
    <row r="6" spans="1:14" ht="12.75" customHeight="1">
      <c r="A6" s="77" t="s">
        <v>18</v>
      </c>
      <c r="B6" s="77"/>
      <c r="C6" s="18" t="s">
        <v>85</v>
      </c>
      <c r="D6" s="18"/>
      <c r="E6" s="20" t="s">
        <v>26</v>
      </c>
      <c r="F6" s="21"/>
      <c r="G6" s="22"/>
      <c r="H6" s="23"/>
      <c r="I6" s="18"/>
      <c r="J6" s="24">
        <f>F52</f>
        <v>9904.820999999998</v>
      </c>
      <c r="K6" s="18"/>
      <c r="L6" s="24"/>
      <c r="M6" s="18"/>
      <c r="N6" s="24"/>
    </row>
    <row r="7" spans="1:14" ht="12.75" customHeight="1">
      <c r="A7" s="77" t="s">
        <v>19</v>
      </c>
      <c r="B7" s="77"/>
      <c r="C7" s="18" t="s">
        <v>28</v>
      </c>
      <c r="D7" s="18"/>
      <c r="E7" s="20" t="s">
        <v>31</v>
      </c>
      <c r="F7" s="21"/>
      <c r="G7" s="22"/>
      <c r="H7" s="23"/>
      <c r="I7" s="18"/>
      <c r="J7" s="24">
        <f>H52</f>
        <v>1332.4589999999998</v>
      </c>
      <c r="K7" s="18"/>
      <c r="L7" s="24"/>
      <c r="M7" s="18"/>
      <c r="N7" s="24"/>
    </row>
    <row r="8" spans="1:14" ht="12.75" customHeight="1">
      <c r="A8" s="77" t="s">
        <v>20</v>
      </c>
      <c r="B8" s="77"/>
      <c r="C8" s="18" t="s">
        <v>86</v>
      </c>
      <c r="D8" s="18"/>
      <c r="E8" s="20" t="s">
        <v>30</v>
      </c>
      <c r="F8" s="21"/>
      <c r="G8" s="22"/>
      <c r="H8" s="18"/>
      <c r="I8" s="23"/>
      <c r="J8" s="24">
        <f>J52</f>
        <v>1059.4728</v>
      </c>
      <c r="K8" s="23"/>
      <c r="L8" s="24"/>
      <c r="M8" s="23"/>
      <c r="N8" s="24"/>
    </row>
    <row r="9" spans="1:10" ht="12.75" customHeight="1">
      <c r="A9" s="17"/>
      <c r="B9" s="17"/>
      <c r="C9" s="16" t="s">
        <v>76</v>
      </c>
      <c r="E9" s="16" t="s">
        <v>77</v>
      </c>
      <c r="J9" s="24">
        <f>L52</f>
        <v>5940.9</v>
      </c>
    </row>
    <row r="10" spans="1:10" ht="12.75" customHeight="1">
      <c r="A10" s="17"/>
      <c r="B10" s="17"/>
      <c r="C10" s="16" t="s">
        <v>79</v>
      </c>
      <c r="E10" s="16" t="s">
        <v>80</v>
      </c>
      <c r="J10" s="24">
        <f>N52</f>
        <v>715.86</v>
      </c>
    </row>
    <row r="11" spans="1:2" ht="12.75" customHeight="1">
      <c r="A11" s="17"/>
      <c r="B11" s="17"/>
    </row>
    <row r="12" ht="15" thickBot="1">
      <c r="C12" s="26"/>
    </row>
    <row r="13" spans="5:14" ht="15" thickBot="1">
      <c r="E13" s="78" t="s">
        <v>41</v>
      </c>
      <c r="F13" s="79"/>
      <c r="G13" s="79"/>
      <c r="H13" s="79"/>
      <c r="I13" s="79"/>
      <c r="J13" s="79"/>
      <c r="K13" s="79"/>
      <c r="L13" s="79"/>
      <c r="M13" s="79"/>
      <c r="N13" s="80"/>
    </row>
    <row r="14" spans="5:15" ht="84" customHeight="1">
      <c r="E14" s="74" t="s">
        <v>27</v>
      </c>
      <c r="F14" s="74"/>
      <c r="G14" s="74" t="s">
        <v>27</v>
      </c>
      <c r="H14" s="74"/>
      <c r="I14" s="74" t="s">
        <v>32</v>
      </c>
      <c r="J14" s="74"/>
      <c r="K14" s="74" t="s">
        <v>27</v>
      </c>
      <c r="L14" s="74"/>
      <c r="M14" s="74" t="s">
        <v>27</v>
      </c>
      <c r="N14" s="74"/>
      <c r="O14" s="27"/>
    </row>
    <row r="15" spans="5:15" ht="12.75">
      <c r="E15" s="28" t="s">
        <v>85</v>
      </c>
      <c r="F15" s="28"/>
      <c r="G15" s="28" t="s">
        <v>29</v>
      </c>
      <c r="H15" s="28"/>
      <c r="I15" s="28" t="s">
        <v>86</v>
      </c>
      <c r="J15" s="28"/>
      <c r="K15" s="28" t="s">
        <v>76</v>
      </c>
      <c r="L15" s="28"/>
      <c r="M15" s="28" t="s">
        <v>79</v>
      </c>
      <c r="N15" s="28"/>
      <c r="O15" s="18"/>
    </row>
    <row r="16" spans="5:15" ht="42.75" customHeight="1" thickBot="1">
      <c r="E16" s="75" t="s">
        <v>26</v>
      </c>
      <c r="F16" s="75"/>
      <c r="G16" s="75" t="s">
        <v>31</v>
      </c>
      <c r="H16" s="75"/>
      <c r="I16" s="75" t="s">
        <v>30</v>
      </c>
      <c r="J16" s="75"/>
      <c r="K16" s="75" t="s">
        <v>77</v>
      </c>
      <c r="L16" s="75"/>
      <c r="M16" s="75" t="s">
        <v>80</v>
      </c>
      <c r="N16" s="75"/>
      <c r="O16" s="18"/>
    </row>
    <row r="17" spans="1:16" ht="38.25">
      <c r="A17" s="29" t="s">
        <v>1</v>
      </c>
      <c r="B17" s="30" t="s">
        <v>0</v>
      </c>
      <c r="C17" s="30" t="s">
        <v>5</v>
      </c>
      <c r="D17" s="31" t="s">
        <v>4</v>
      </c>
      <c r="E17" s="32" t="s">
        <v>6</v>
      </c>
      <c r="F17" s="33" t="s">
        <v>7</v>
      </c>
      <c r="G17" s="32" t="s">
        <v>6</v>
      </c>
      <c r="H17" s="33" t="s">
        <v>7</v>
      </c>
      <c r="I17" s="32" t="s">
        <v>6</v>
      </c>
      <c r="J17" s="33" t="s">
        <v>7</v>
      </c>
      <c r="K17" s="32" t="s">
        <v>6</v>
      </c>
      <c r="L17" s="33" t="s">
        <v>7</v>
      </c>
      <c r="M17" s="32" t="s">
        <v>6</v>
      </c>
      <c r="N17" s="33" t="s">
        <v>7</v>
      </c>
      <c r="O17" s="29" t="s">
        <v>3</v>
      </c>
      <c r="P17" s="50" t="s">
        <v>2</v>
      </c>
    </row>
    <row r="18" spans="1:16" ht="12.75">
      <c r="A18" s="34">
        <v>1</v>
      </c>
      <c r="B18" s="58" t="s">
        <v>44</v>
      </c>
      <c r="C18" s="60" t="s">
        <v>65</v>
      </c>
      <c r="D18" s="61">
        <v>25</v>
      </c>
      <c r="E18" s="35">
        <v>40</v>
      </c>
      <c r="F18" s="36">
        <f>E18*D18</f>
        <v>1000</v>
      </c>
      <c r="G18" s="37"/>
      <c r="H18" s="36"/>
      <c r="I18" s="35"/>
      <c r="J18" s="36"/>
      <c r="K18" s="35"/>
      <c r="L18" s="36"/>
      <c r="M18" s="35"/>
      <c r="N18" s="36"/>
      <c r="O18" s="35">
        <f>M18+K18+I18+G18+E18</f>
        <v>40</v>
      </c>
      <c r="P18" s="36">
        <f>O18*D18</f>
        <v>1000</v>
      </c>
    </row>
    <row r="19" spans="1:16" ht="25.5">
      <c r="A19" s="34">
        <v>2</v>
      </c>
      <c r="B19" s="62" t="s">
        <v>45</v>
      </c>
      <c r="C19" s="60" t="s">
        <v>66</v>
      </c>
      <c r="D19" s="61">
        <v>50</v>
      </c>
      <c r="E19" s="35">
        <v>5</v>
      </c>
      <c r="F19" s="36">
        <f aca="true" t="shared" si="0" ref="F19:F46">E19*D19</f>
        <v>250</v>
      </c>
      <c r="G19" s="37"/>
      <c r="H19" s="36"/>
      <c r="I19" s="35"/>
      <c r="J19" s="36"/>
      <c r="K19" s="35"/>
      <c r="L19" s="36"/>
      <c r="M19" s="35"/>
      <c r="N19" s="36"/>
      <c r="O19" s="35">
        <f aca="true" t="shared" si="1" ref="O19:O49">M19+K19+I19+G19+E19</f>
        <v>5</v>
      </c>
      <c r="P19" s="36">
        <f aca="true" t="shared" si="2" ref="P19:P49">O19*D19</f>
        <v>250</v>
      </c>
    </row>
    <row r="20" spans="1:16" ht="12.75">
      <c r="A20" s="34">
        <v>3</v>
      </c>
      <c r="B20" s="58" t="s">
        <v>46</v>
      </c>
      <c r="C20" s="60" t="s">
        <v>66</v>
      </c>
      <c r="D20" s="61">
        <v>30</v>
      </c>
      <c r="E20" s="35">
        <v>20</v>
      </c>
      <c r="F20" s="36">
        <f t="shared" si="0"/>
        <v>600</v>
      </c>
      <c r="G20" s="37"/>
      <c r="H20" s="36"/>
      <c r="I20" s="35"/>
      <c r="J20" s="36"/>
      <c r="K20" s="35"/>
      <c r="L20" s="36"/>
      <c r="M20" s="35"/>
      <c r="N20" s="36"/>
      <c r="O20" s="35">
        <f t="shared" si="1"/>
        <v>20</v>
      </c>
      <c r="P20" s="36">
        <f t="shared" si="2"/>
        <v>600</v>
      </c>
    </row>
    <row r="21" spans="1:16" ht="12.75">
      <c r="A21" s="34">
        <v>4</v>
      </c>
      <c r="B21" s="59" t="s">
        <v>47</v>
      </c>
      <c r="C21" s="60" t="s">
        <v>66</v>
      </c>
      <c r="D21" s="61">
        <v>48.5</v>
      </c>
      <c r="E21" s="35">
        <v>5</v>
      </c>
      <c r="F21" s="36">
        <f t="shared" si="0"/>
        <v>242.5</v>
      </c>
      <c r="G21" s="37"/>
      <c r="H21" s="36"/>
      <c r="I21" s="35"/>
      <c r="J21" s="36"/>
      <c r="K21" s="35"/>
      <c r="L21" s="36"/>
      <c r="M21" s="35"/>
      <c r="N21" s="36"/>
      <c r="O21" s="35">
        <f t="shared" si="1"/>
        <v>5</v>
      </c>
      <c r="P21" s="36">
        <f t="shared" si="2"/>
        <v>242.5</v>
      </c>
    </row>
    <row r="22" spans="1:16" ht="12.75">
      <c r="A22" s="34">
        <v>5</v>
      </c>
      <c r="B22" s="58" t="s">
        <v>48</v>
      </c>
      <c r="C22" s="60" t="s">
        <v>66</v>
      </c>
      <c r="D22" s="61">
        <v>51.1</v>
      </c>
      <c r="E22" s="35">
        <v>10</v>
      </c>
      <c r="F22" s="36">
        <f t="shared" si="0"/>
        <v>511</v>
      </c>
      <c r="G22" s="37"/>
      <c r="H22" s="36"/>
      <c r="I22" s="35"/>
      <c r="J22" s="36"/>
      <c r="K22" s="35"/>
      <c r="L22" s="36"/>
      <c r="M22" s="35"/>
      <c r="N22" s="36"/>
      <c r="O22" s="35">
        <f t="shared" si="1"/>
        <v>10</v>
      </c>
      <c r="P22" s="36">
        <f t="shared" si="2"/>
        <v>511</v>
      </c>
    </row>
    <row r="23" spans="1:16" ht="12.75">
      <c r="A23" s="34">
        <v>6</v>
      </c>
      <c r="B23" s="58" t="s">
        <v>49</v>
      </c>
      <c r="C23" s="60" t="s">
        <v>65</v>
      </c>
      <c r="D23" s="61">
        <v>6.5</v>
      </c>
      <c r="E23" s="35">
        <v>10</v>
      </c>
      <c r="F23" s="36">
        <f t="shared" si="0"/>
        <v>65</v>
      </c>
      <c r="G23" s="37"/>
      <c r="H23" s="36"/>
      <c r="I23" s="35"/>
      <c r="J23" s="36"/>
      <c r="K23" s="35"/>
      <c r="L23" s="36"/>
      <c r="M23" s="35"/>
      <c r="N23" s="36"/>
      <c r="O23" s="35">
        <f t="shared" si="1"/>
        <v>10</v>
      </c>
      <c r="P23" s="36">
        <f t="shared" si="2"/>
        <v>65</v>
      </c>
    </row>
    <row r="24" spans="1:16" ht="12.75">
      <c r="A24" s="34">
        <v>7</v>
      </c>
      <c r="B24" s="58" t="s">
        <v>78</v>
      </c>
      <c r="C24" s="60" t="s">
        <v>65</v>
      </c>
      <c r="D24" s="61">
        <v>30</v>
      </c>
      <c r="E24" s="35"/>
      <c r="F24" s="36"/>
      <c r="G24" s="37"/>
      <c r="H24" s="36"/>
      <c r="I24" s="35"/>
      <c r="J24" s="36"/>
      <c r="K24" s="35">
        <v>150</v>
      </c>
      <c r="L24" s="36">
        <f>K24*D24</f>
        <v>4500</v>
      </c>
      <c r="M24" s="35">
        <v>15</v>
      </c>
      <c r="N24" s="36">
        <f>M24*D24</f>
        <v>450</v>
      </c>
      <c r="O24" s="35">
        <f t="shared" si="1"/>
        <v>165</v>
      </c>
      <c r="P24" s="36">
        <f t="shared" si="2"/>
        <v>4950</v>
      </c>
    </row>
    <row r="25" spans="1:16" ht="12.75">
      <c r="A25" s="34">
        <v>8</v>
      </c>
      <c r="B25" s="58" t="s">
        <v>50</v>
      </c>
      <c r="C25" s="60" t="s">
        <v>65</v>
      </c>
      <c r="D25" s="61">
        <v>32</v>
      </c>
      <c r="E25" s="35">
        <v>30</v>
      </c>
      <c r="F25" s="36">
        <f t="shared" si="0"/>
        <v>960</v>
      </c>
      <c r="G25" s="37"/>
      <c r="H25" s="36"/>
      <c r="I25" s="35"/>
      <c r="J25" s="36"/>
      <c r="K25" s="35"/>
      <c r="L25" s="36"/>
      <c r="M25" s="35"/>
      <c r="N25" s="36"/>
      <c r="O25" s="35">
        <f t="shared" si="1"/>
        <v>30</v>
      </c>
      <c r="P25" s="36">
        <f t="shared" si="2"/>
        <v>960</v>
      </c>
    </row>
    <row r="26" spans="1:16" ht="25.5">
      <c r="A26" s="34">
        <v>9</v>
      </c>
      <c r="B26" s="63" t="s">
        <v>69</v>
      </c>
      <c r="C26" s="60" t="s">
        <v>67</v>
      </c>
      <c r="D26" s="61">
        <v>40</v>
      </c>
      <c r="E26" s="35">
        <v>1</v>
      </c>
      <c r="F26" s="36">
        <f t="shared" si="0"/>
        <v>40</v>
      </c>
      <c r="G26" s="37"/>
      <c r="H26" s="36"/>
      <c r="I26" s="35"/>
      <c r="J26" s="36"/>
      <c r="K26" s="35"/>
      <c r="L26" s="36"/>
      <c r="M26" s="35"/>
      <c r="N26" s="36"/>
      <c r="O26" s="35">
        <f t="shared" si="1"/>
        <v>1</v>
      </c>
      <c r="P26" s="36">
        <f t="shared" si="2"/>
        <v>40</v>
      </c>
    </row>
    <row r="27" spans="1:16" ht="12.75">
      <c r="A27" s="34">
        <v>10</v>
      </c>
      <c r="B27" s="58" t="s">
        <v>51</v>
      </c>
      <c r="C27" s="60" t="s">
        <v>68</v>
      </c>
      <c r="D27" s="61">
        <v>1.09</v>
      </c>
      <c r="E27" s="35">
        <v>240</v>
      </c>
      <c r="F27" s="36">
        <f t="shared" si="0"/>
        <v>261.6</v>
      </c>
      <c r="G27" s="37"/>
      <c r="H27" s="36"/>
      <c r="I27" s="35"/>
      <c r="J27" s="36"/>
      <c r="K27" s="35"/>
      <c r="L27" s="36"/>
      <c r="M27" s="35"/>
      <c r="N27" s="36"/>
      <c r="O27" s="35">
        <f t="shared" si="1"/>
        <v>240</v>
      </c>
      <c r="P27" s="36">
        <f t="shared" si="2"/>
        <v>261.6</v>
      </c>
    </row>
    <row r="28" spans="1:16" ht="12.75">
      <c r="A28" s="34">
        <v>11</v>
      </c>
      <c r="B28" s="58" t="s">
        <v>52</v>
      </c>
      <c r="C28" s="60" t="s">
        <v>68</v>
      </c>
      <c r="D28" s="61">
        <v>1.47</v>
      </c>
      <c r="E28" s="35">
        <v>120</v>
      </c>
      <c r="F28" s="36">
        <f t="shared" si="0"/>
        <v>176.4</v>
      </c>
      <c r="G28" s="37"/>
      <c r="H28" s="36"/>
      <c r="I28" s="35"/>
      <c r="J28" s="36"/>
      <c r="K28" s="35"/>
      <c r="L28" s="36"/>
      <c r="M28" s="35"/>
      <c r="N28" s="36"/>
      <c r="O28" s="35">
        <f t="shared" si="1"/>
        <v>120</v>
      </c>
      <c r="P28" s="36">
        <f t="shared" si="2"/>
        <v>176.4</v>
      </c>
    </row>
    <row r="29" spans="1:16" ht="12.75">
      <c r="A29" s="34">
        <v>12</v>
      </c>
      <c r="B29" s="58" t="s">
        <v>75</v>
      </c>
      <c r="C29" s="60" t="s">
        <v>68</v>
      </c>
      <c r="D29" s="61">
        <v>2.2</v>
      </c>
      <c r="E29" s="35"/>
      <c r="F29" s="36"/>
      <c r="G29" s="37"/>
      <c r="H29" s="36"/>
      <c r="I29" s="35"/>
      <c r="J29" s="36"/>
      <c r="K29" s="35">
        <v>150</v>
      </c>
      <c r="L29" s="36">
        <f>K29*D29</f>
        <v>330</v>
      </c>
      <c r="M29" s="35">
        <v>60</v>
      </c>
      <c r="N29" s="36">
        <f>M29*D29</f>
        <v>132</v>
      </c>
      <c r="O29" s="35">
        <f t="shared" si="1"/>
        <v>210</v>
      </c>
      <c r="P29" s="36">
        <f t="shared" si="2"/>
        <v>462.00000000000006</v>
      </c>
    </row>
    <row r="30" spans="1:16" ht="12.75">
      <c r="A30" s="34">
        <v>13</v>
      </c>
      <c r="B30" s="58" t="s">
        <v>53</v>
      </c>
      <c r="C30" s="60" t="s">
        <v>68</v>
      </c>
      <c r="D30" s="61">
        <v>6.25</v>
      </c>
      <c r="E30" s="35">
        <v>60</v>
      </c>
      <c r="F30" s="36">
        <f t="shared" si="0"/>
        <v>375</v>
      </c>
      <c r="G30" s="37"/>
      <c r="H30" s="36"/>
      <c r="I30" s="35"/>
      <c r="J30" s="36"/>
      <c r="K30" s="35"/>
      <c r="L30" s="36"/>
      <c r="M30" s="35"/>
      <c r="N30" s="36"/>
      <c r="O30" s="35">
        <f t="shared" si="1"/>
        <v>60</v>
      </c>
      <c r="P30" s="36">
        <f t="shared" si="2"/>
        <v>375</v>
      </c>
    </row>
    <row r="31" spans="1:16" ht="12.75">
      <c r="A31" s="34">
        <v>14</v>
      </c>
      <c r="B31" s="59" t="s">
        <v>54</v>
      </c>
      <c r="C31" s="60" t="s">
        <v>68</v>
      </c>
      <c r="D31" s="61">
        <v>0.25</v>
      </c>
      <c r="E31" s="35">
        <v>60</v>
      </c>
      <c r="F31" s="36">
        <f t="shared" si="0"/>
        <v>15</v>
      </c>
      <c r="G31" s="37"/>
      <c r="H31" s="36"/>
      <c r="I31" s="35"/>
      <c r="J31" s="36"/>
      <c r="K31" s="35"/>
      <c r="L31" s="36"/>
      <c r="M31" s="35"/>
      <c r="N31" s="36"/>
      <c r="O31" s="35">
        <f t="shared" si="1"/>
        <v>60</v>
      </c>
      <c r="P31" s="36">
        <f t="shared" si="2"/>
        <v>15</v>
      </c>
    </row>
    <row r="32" spans="1:16" ht="12.75">
      <c r="A32" s="34">
        <v>15</v>
      </c>
      <c r="B32" s="58" t="s">
        <v>55</v>
      </c>
      <c r="C32" s="60" t="s">
        <v>68</v>
      </c>
      <c r="D32" s="61">
        <v>0.63</v>
      </c>
      <c r="E32" s="35">
        <v>420</v>
      </c>
      <c r="F32" s="36">
        <f t="shared" si="0"/>
        <v>264.6</v>
      </c>
      <c r="G32" s="37"/>
      <c r="H32" s="36"/>
      <c r="I32" s="35"/>
      <c r="J32" s="36"/>
      <c r="K32" s="35"/>
      <c r="L32" s="36"/>
      <c r="M32" s="35"/>
      <c r="N32" s="36"/>
      <c r="O32" s="35">
        <f t="shared" si="1"/>
        <v>420</v>
      </c>
      <c r="P32" s="36">
        <f t="shared" si="2"/>
        <v>264.6</v>
      </c>
    </row>
    <row r="33" spans="1:16" ht="12.75">
      <c r="A33" s="34">
        <v>16</v>
      </c>
      <c r="B33" s="59" t="s">
        <v>56</v>
      </c>
      <c r="C33" s="60" t="s">
        <v>68</v>
      </c>
      <c r="D33" s="61">
        <v>0.78</v>
      </c>
      <c r="E33" s="35">
        <v>180</v>
      </c>
      <c r="F33" s="36">
        <f t="shared" si="0"/>
        <v>140.4</v>
      </c>
      <c r="G33" s="37"/>
      <c r="H33" s="36"/>
      <c r="I33" s="35"/>
      <c r="J33" s="36"/>
      <c r="K33" s="35"/>
      <c r="L33" s="36"/>
      <c r="M33" s="35"/>
      <c r="N33" s="36"/>
      <c r="O33" s="35">
        <f t="shared" si="1"/>
        <v>180</v>
      </c>
      <c r="P33" s="36">
        <f t="shared" si="2"/>
        <v>140.4</v>
      </c>
    </row>
    <row r="34" spans="1:16" ht="12.75">
      <c r="A34" s="34">
        <v>17</v>
      </c>
      <c r="B34" s="58" t="s">
        <v>57</v>
      </c>
      <c r="C34" s="60" t="s">
        <v>68</v>
      </c>
      <c r="D34" s="61">
        <v>0.57</v>
      </c>
      <c r="E34" s="35">
        <v>120</v>
      </c>
      <c r="F34" s="36">
        <f t="shared" si="0"/>
        <v>68.39999999999999</v>
      </c>
      <c r="G34" s="37"/>
      <c r="H34" s="36"/>
      <c r="I34" s="35"/>
      <c r="J34" s="36"/>
      <c r="K34" s="35"/>
      <c r="L34" s="36"/>
      <c r="M34" s="35"/>
      <c r="N34" s="36"/>
      <c r="O34" s="35">
        <f t="shared" si="1"/>
        <v>120</v>
      </c>
      <c r="P34" s="36">
        <f t="shared" si="2"/>
        <v>68.39999999999999</v>
      </c>
    </row>
    <row r="35" spans="1:16" ht="12.75">
      <c r="A35" s="34">
        <v>18</v>
      </c>
      <c r="B35" s="58" t="s">
        <v>58</v>
      </c>
      <c r="C35" s="60" t="s">
        <v>68</v>
      </c>
      <c r="D35" s="61">
        <v>0.94</v>
      </c>
      <c r="E35" s="35">
        <v>150</v>
      </c>
      <c r="F35" s="36">
        <f t="shared" si="0"/>
        <v>141</v>
      </c>
      <c r="G35" s="37"/>
      <c r="H35" s="36"/>
      <c r="I35" s="35"/>
      <c r="J35" s="36"/>
      <c r="K35" s="35"/>
      <c r="L35" s="36"/>
      <c r="M35" s="35"/>
      <c r="N35" s="36"/>
      <c r="O35" s="35">
        <f t="shared" si="1"/>
        <v>150</v>
      </c>
      <c r="P35" s="36">
        <f t="shared" si="2"/>
        <v>141</v>
      </c>
    </row>
    <row r="36" spans="1:16" ht="12.75">
      <c r="A36" s="34">
        <v>19</v>
      </c>
      <c r="B36" s="58" t="s">
        <v>59</v>
      </c>
      <c r="C36" s="60" t="s">
        <v>68</v>
      </c>
      <c r="D36" s="61">
        <v>3.5</v>
      </c>
      <c r="E36" s="35">
        <v>30</v>
      </c>
      <c r="F36" s="36">
        <f t="shared" si="0"/>
        <v>105</v>
      </c>
      <c r="G36" s="37"/>
      <c r="H36" s="36"/>
      <c r="I36" s="35"/>
      <c r="J36" s="36"/>
      <c r="K36" s="35"/>
      <c r="L36" s="36"/>
      <c r="M36" s="35"/>
      <c r="N36" s="36"/>
      <c r="O36" s="35">
        <f t="shared" si="1"/>
        <v>30</v>
      </c>
      <c r="P36" s="36">
        <f t="shared" si="2"/>
        <v>105</v>
      </c>
    </row>
    <row r="37" spans="1:16" ht="12.75">
      <c r="A37" s="34">
        <v>20</v>
      </c>
      <c r="B37" s="58" t="s">
        <v>60</v>
      </c>
      <c r="C37" s="60" t="s">
        <v>68</v>
      </c>
      <c r="D37" s="61">
        <v>4</v>
      </c>
      <c r="E37" s="35">
        <v>60</v>
      </c>
      <c r="F37" s="36">
        <f t="shared" si="0"/>
        <v>240</v>
      </c>
      <c r="G37" s="37"/>
      <c r="H37" s="36"/>
      <c r="I37" s="35"/>
      <c r="J37" s="36"/>
      <c r="K37" s="35"/>
      <c r="L37" s="36"/>
      <c r="M37" s="35"/>
      <c r="N37" s="36"/>
      <c r="O37" s="35">
        <f t="shared" si="1"/>
        <v>60</v>
      </c>
      <c r="P37" s="36">
        <f t="shared" si="2"/>
        <v>240</v>
      </c>
    </row>
    <row r="38" spans="1:16" ht="12.75">
      <c r="A38" s="34">
        <v>21</v>
      </c>
      <c r="B38" s="58" t="s">
        <v>61</v>
      </c>
      <c r="C38" s="60" t="s">
        <v>68</v>
      </c>
      <c r="D38" s="61">
        <v>0.3</v>
      </c>
      <c r="E38" s="35">
        <v>600</v>
      </c>
      <c r="F38" s="36">
        <f t="shared" si="0"/>
        <v>180</v>
      </c>
      <c r="G38" s="37"/>
      <c r="H38" s="36"/>
      <c r="I38" s="35"/>
      <c r="J38" s="36"/>
      <c r="K38" s="35"/>
      <c r="L38" s="36"/>
      <c r="M38" s="35"/>
      <c r="N38" s="36"/>
      <c r="O38" s="35">
        <f t="shared" si="1"/>
        <v>600</v>
      </c>
      <c r="P38" s="36">
        <f t="shared" si="2"/>
        <v>180</v>
      </c>
    </row>
    <row r="39" spans="1:16" ht="12.75">
      <c r="A39" s="34">
        <v>22</v>
      </c>
      <c r="B39" s="58" t="s">
        <v>62</v>
      </c>
      <c r="C39" s="60" t="s">
        <v>68</v>
      </c>
      <c r="D39" s="61">
        <v>0.63</v>
      </c>
      <c r="E39" s="35">
        <v>180</v>
      </c>
      <c r="F39" s="36">
        <f t="shared" si="0"/>
        <v>113.4</v>
      </c>
      <c r="G39" s="37"/>
      <c r="H39" s="36"/>
      <c r="I39" s="35"/>
      <c r="J39" s="36"/>
      <c r="K39" s="35"/>
      <c r="L39" s="36"/>
      <c r="M39" s="35"/>
      <c r="N39" s="36"/>
      <c r="O39" s="35">
        <f t="shared" si="1"/>
        <v>180</v>
      </c>
      <c r="P39" s="36">
        <f t="shared" si="2"/>
        <v>113.4</v>
      </c>
    </row>
    <row r="40" spans="1:16" ht="12.75">
      <c r="A40" s="34">
        <v>23</v>
      </c>
      <c r="B40" s="58" t="s">
        <v>63</v>
      </c>
      <c r="C40" s="60" t="s">
        <v>68</v>
      </c>
      <c r="D40" s="61">
        <v>0.9</v>
      </c>
      <c r="E40" s="35">
        <v>180</v>
      </c>
      <c r="F40" s="36">
        <f t="shared" si="0"/>
        <v>162</v>
      </c>
      <c r="G40" s="37"/>
      <c r="H40" s="36"/>
      <c r="I40" s="35"/>
      <c r="J40" s="36"/>
      <c r="K40" s="35"/>
      <c r="L40" s="36"/>
      <c r="M40" s="35"/>
      <c r="N40" s="36"/>
      <c r="O40" s="35">
        <f t="shared" si="1"/>
        <v>180</v>
      </c>
      <c r="P40" s="36">
        <f t="shared" si="2"/>
        <v>162</v>
      </c>
    </row>
    <row r="41" spans="1:16" ht="12.75">
      <c r="A41" s="34">
        <v>24</v>
      </c>
      <c r="B41" s="58" t="s">
        <v>64</v>
      </c>
      <c r="C41" s="60" t="s">
        <v>68</v>
      </c>
      <c r="D41" s="61">
        <v>1.23</v>
      </c>
      <c r="E41" s="35">
        <v>180</v>
      </c>
      <c r="F41" s="36">
        <f t="shared" si="0"/>
        <v>221.4</v>
      </c>
      <c r="G41" s="37"/>
      <c r="H41" s="36"/>
      <c r="I41" s="35"/>
      <c r="J41" s="36"/>
      <c r="K41" s="35"/>
      <c r="L41" s="36"/>
      <c r="M41" s="35"/>
      <c r="N41" s="36"/>
      <c r="O41" s="35">
        <f t="shared" si="1"/>
        <v>180</v>
      </c>
      <c r="P41" s="36">
        <f t="shared" si="2"/>
        <v>221.4</v>
      </c>
    </row>
    <row r="42" spans="1:16" ht="12.75">
      <c r="A42" s="34">
        <v>25</v>
      </c>
      <c r="B42" s="58" t="s">
        <v>70</v>
      </c>
      <c r="C42" s="60" t="s">
        <v>68</v>
      </c>
      <c r="D42" s="61">
        <v>1.32</v>
      </c>
      <c r="E42" s="35">
        <v>240</v>
      </c>
      <c r="F42" s="36">
        <f t="shared" si="0"/>
        <v>316.8</v>
      </c>
      <c r="G42" s="37"/>
      <c r="H42" s="36"/>
      <c r="I42" s="35"/>
      <c r="J42" s="36"/>
      <c r="K42" s="35"/>
      <c r="L42" s="36"/>
      <c r="M42" s="35"/>
      <c r="N42" s="36"/>
      <c r="O42" s="35">
        <f t="shared" si="1"/>
        <v>240</v>
      </c>
      <c r="P42" s="36">
        <f t="shared" si="2"/>
        <v>316.8</v>
      </c>
    </row>
    <row r="43" spans="1:16" ht="12.75">
      <c r="A43" s="34">
        <v>26</v>
      </c>
      <c r="B43" s="58" t="s">
        <v>71</v>
      </c>
      <c r="C43" s="60" t="s">
        <v>68</v>
      </c>
      <c r="D43" s="61">
        <v>1.73</v>
      </c>
      <c r="E43" s="35">
        <v>240</v>
      </c>
      <c r="F43" s="36">
        <f t="shared" si="0"/>
        <v>415.2</v>
      </c>
      <c r="G43" s="37"/>
      <c r="H43" s="36"/>
      <c r="I43" s="35"/>
      <c r="J43" s="36"/>
      <c r="K43" s="35"/>
      <c r="L43" s="36"/>
      <c r="M43" s="35"/>
      <c r="N43" s="36"/>
      <c r="O43" s="35">
        <f t="shared" si="1"/>
        <v>240</v>
      </c>
      <c r="P43" s="36">
        <f t="shared" si="2"/>
        <v>415.2</v>
      </c>
    </row>
    <row r="44" spans="1:16" ht="12.75">
      <c r="A44" s="34">
        <v>27</v>
      </c>
      <c r="B44" s="58" t="s">
        <v>72</v>
      </c>
      <c r="C44" s="60" t="s">
        <v>68</v>
      </c>
      <c r="D44" s="61">
        <v>1.8</v>
      </c>
      <c r="E44" s="35">
        <v>10</v>
      </c>
      <c r="F44" s="36">
        <f t="shared" si="0"/>
        <v>18</v>
      </c>
      <c r="G44" s="37"/>
      <c r="H44" s="36"/>
      <c r="I44" s="35"/>
      <c r="J44" s="36"/>
      <c r="K44" s="35"/>
      <c r="L44" s="36"/>
      <c r="M44" s="35"/>
      <c r="N44" s="36"/>
      <c r="O44" s="35">
        <f t="shared" si="1"/>
        <v>10</v>
      </c>
      <c r="P44" s="36">
        <f t="shared" si="2"/>
        <v>18</v>
      </c>
    </row>
    <row r="45" spans="1:16" ht="12.75">
      <c r="A45" s="34">
        <v>28</v>
      </c>
      <c r="B45" s="58" t="s">
        <v>74</v>
      </c>
      <c r="C45" s="60" t="s">
        <v>68</v>
      </c>
      <c r="D45" s="61">
        <v>0.9</v>
      </c>
      <c r="E45" s="35">
        <v>300</v>
      </c>
      <c r="F45" s="36">
        <f t="shared" si="0"/>
        <v>270</v>
      </c>
      <c r="G45" s="37"/>
      <c r="H45" s="36"/>
      <c r="I45" s="35"/>
      <c r="J45" s="36"/>
      <c r="K45" s="35"/>
      <c r="L45" s="36"/>
      <c r="M45" s="35"/>
      <c r="N45" s="36"/>
      <c r="O45" s="35">
        <f t="shared" si="1"/>
        <v>300</v>
      </c>
      <c r="P45" s="36">
        <f t="shared" si="2"/>
        <v>270</v>
      </c>
    </row>
    <row r="46" spans="1:16" ht="12.75">
      <c r="A46" s="34">
        <v>29</v>
      </c>
      <c r="B46" s="58" t="s">
        <v>73</v>
      </c>
      <c r="C46" s="60" t="s">
        <v>68</v>
      </c>
      <c r="D46" s="61">
        <v>5</v>
      </c>
      <c r="E46" s="35">
        <v>180</v>
      </c>
      <c r="F46" s="36">
        <f t="shared" si="0"/>
        <v>900</v>
      </c>
      <c r="G46" s="37"/>
      <c r="H46" s="36"/>
      <c r="I46" s="35"/>
      <c r="J46" s="36"/>
      <c r="K46" s="35"/>
      <c r="L46" s="36"/>
      <c r="M46" s="35"/>
      <c r="N46" s="36"/>
      <c r="O46" s="35">
        <f t="shared" si="1"/>
        <v>180</v>
      </c>
      <c r="P46" s="36">
        <f t="shared" si="2"/>
        <v>900</v>
      </c>
    </row>
    <row r="47" spans="1:16" ht="12.75">
      <c r="A47" s="34">
        <v>30</v>
      </c>
      <c r="B47" s="64" t="s">
        <v>81</v>
      </c>
      <c r="C47" s="65" t="s">
        <v>68</v>
      </c>
      <c r="D47" s="66">
        <v>4.06</v>
      </c>
      <c r="E47" s="35"/>
      <c r="F47" s="36"/>
      <c r="G47" s="37">
        <v>180</v>
      </c>
      <c r="H47" s="36">
        <f>G47*D47</f>
        <v>730.8</v>
      </c>
      <c r="I47" s="35">
        <v>156</v>
      </c>
      <c r="J47" s="36">
        <f>I47*D47</f>
        <v>633.3599999999999</v>
      </c>
      <c r="K47" s="35"/>
      <c r="L47" s="36"/>
      <c r="M47" s="35"/>
      <c r="N47" s="36"/>
      <c r="O47" s="35">
        <f t="shared" si="1"/>
        <v>336</v>
      </c>
      <c r="P47" s="36">
        <f t="shared" si="2"/>
        <v>1364.1599999999999</v>
      </c>
    </row>
    <row r="48" spans="1:16" ht="12.75">
      <c r="A48" s="34">
        <v>31</v>
      </c>
      <c r="B48" s="59" t="s">
        <v>83</v>
      </c>
      <c r="C48" s="65" t="s">
        <v>68</v>
      </c>
      <c r="D48" s="66">
        <v>1.95</v>
      </c>
      <c r="E48" s="35"/>
      <c r="F48" s="36"/>
      <c r="G48" s="37">
        <v>150</v>
      </c>
      <c r="H48" s="36">
        <f>G48*D48</f>
        <v>292.5</v>
      </c>
      <c r="I48" s="35"/>
      <c r="J48" s="36"/>
      <c r="K48" s="35"/>
      <c r="L48" s="36"/>
      <c r="M48" s="35"/>
      <c r="N48" s="36"/>
      <c r="O48" s="35">
        <f t="shared" si="1"/>
        <v>150</v>
      </c>
      <c r="P48" s="36">
        <f t="shared" si="2"/>
        <v>292.5</v>
      </c>
    </row>
    <row r="49" spans="1:16" ht="13.5" thickBot="1">
      <c r="A49" s="39">
        <v>32</v>
      </c>
      <c r="B49" s="67" t="s">
        <v>82</v>
      </c>
      <c r="C49" s="68" t="s">
        <v>68</v>
      </c>
      <c r="D49" s="69">
        <v>2</v>
      </c>
      <c r="E49" s="51"/>
      <c r="F49" s="40"/>
      <c r="G49" s="41">
        <v>30</v>
      </c>
      <c r="H49" s="40">
        <f>G49*D49</f>
        <v>60</v>
      </c>
      <c r="I49" s="51">
        <v>114</v>
      </c>
      <c r="J49" s="40">
        <f>I49*D49</f>
        <v>228</v>
      </c>
      <c r="K49" s="51"/>
      <c r="L49" s="40"/>
      <c r="M49" s="51"/>
      <c r="N49" s="40"/>
      <c r="O49" s="51">
        <f t="shared" si="1"/>
        <v>144</v>
      </c>
      <c r="P49" s="40">
        <f t="shared" si="2"/>
        <v>288</v>
      </c>
    </row>
    <row r="50" spans="6:16" ht="12.75">
      <c r="F50" s="42">
        <f>SUM(F18:F49)</f>
        <v>8052.699999999999</v>
      </c>
      <c r="H50" s="42">
        <f>SUM(H18:H49)</f>
        <v>1083.3</v>
      </c>
      <c r="J50" s="42">
        <f>SUM(J18:J49)</f>
        <v>861.3599999999999</v>
      </c>
      <c r="L50" s="42">
        <f>SUM(L18:L49)</f>
        <v>4830</v>
      </c>
      <c r="N50" s="42">
        <f>SUM(N18:N49)</f>
        <v>582</v>
      </c>
      <c r="P50" s="43">
        <f>SUM(P18:P49)</f>
        <v>15409.359999999999</v>
      </c>
    </row>
    <row r="51" spans="6:16" ht="12.75">
      <c r="F51" s="44">
        <f>F50*0.23</f>
        <v>1852.1209999999999</v>
      </c>
      <c r="H51" s="45">
        <f>H50*0.23</f>
        <v>249.159</v>
      </c>
      <c r="J51" s="45">
        <f>J50*0.23</f>
        <v>198.1128</v>
      </c>
      <c r="L51" s="45">
        <f>L50*0.23</f>
        <v>1110.9</v>
      </c>
      <c r="N51" s="45">
        <f>N50*0.23</f>
        <v>133.86</v>
      </c>
      <c r="O51" s="46" t="s">
        <v>8</v>
      </c>
      <c r="P51" s="38">
        <f>P50*0.23</f>
        <v>3544.1528</v>
      </c>
    </row>
    <row r="52" spans="6:16" ht="15" thickBot="1">
      <c r="F52" s="47">
        <f>F50+F51</f>
        <v>9904.820999999998</v>
      </c>
      <c r="H52" s="47">
        <f>H50+H51</f>
        <v>1332.4589999999998</v>
      </c>
      <c r="J52" s="47">
        <f>J50+J51</f>
        <v>1059.4728</v>
      </c>
      <c r="L52" s="47">
        <f>L50+L51</f>
        <v>5940.9</v>
      </c>
      <c r="N52" s="47">
        <f>N50+N51</f>
        <v>715.86</v>
      </c>
      <c r="O52" s="48" t="s">
        <v>9</v>
      </c>
      <c r="P52" s="52">
        <f>P50+P51</f>
        <v>18953.512799999997</v>
      </c>
    </row>
    <row r="54" spans="2:6" ht="12.75">
      <c r="B54" s="16" t="s">
        <v>21</v>
      </c>
      <c r="C54" s="16" t="s">
        <v>33</v>
      </c>
      <c r="F54" s="16" t="s">
        <v>36</v>
      </c>
    </row>
    <row r="55" spans="3:6" ht="12.75">
      <c r="C55" s="16" t="s">
        <v>34</v>
      </c>
      <c r="F55" s="16" t="s">
        <v>37</v>
      </c>
    </row>
    <row r="56" spans="3:6" ht="12.75">
      <c r="C56" s="16" t="s">
        <v>35</v>
      </c>
      <c r="F56" s="46" t="s">
        <v>88</v>
      </c>
    </row>
    <row r="57" ht="12.75">
      <c r="N57" s="49"/>
    </row>
    <row r="60" spans="2:6" ht="12.75">
      <c r="B60" s="16" t="s">
        <v>40</v>
      </c>
      <c r="C60" s="16" t="s">
        <v>39</v>
      </c>
      <c r="F60" s="19" t="s">
        <v>39</v>
      </c>
    </row>
    <row r="61" ht="12.75">
      <c r="F61" s="16" t="s">
        <v>89</v>
      </c>
    </row>
    <row r="62" spans="6:16" ht="12.75">
      <c r="F62" s="16" t="s">
        <v>38</v>
      </c>
      <c r="P62" s="49"/>
    </row>
  </sheetData>
  <mergeCells count="19">
    <mergeCell ref="E13:N13"/>
    <mergeCell ref="A5:B5"/>
    <mergeCell ref="A6:B6"/>
    <mergeCell ref="A7:B7"/>
    <mergeCell ref="A8:B8"/>
    <mergeCell ref="A1:B1"/>
    <mergeCell ref="A2:B2"/>
    <mergeCell ref="A3:B3"/>
    <mergeCell ref="A4:B4"/>
    <mergeCell ref="E16:F16"/>
    <mergeCell ref="G16:H16"/>
    <mergeCell ref="E14:F14"/>
    <mergeCell ref="G14:H14"/>
    <mergeCell ref="M14:N14"/>
    <mergeCell ref="I16:J16"/>
    <mergeCell ref="I14:J14"/>
    <mergeCell ref="K14:L14"/>
    <mergeCell ref="K16:L16"/>
    <mergeCell ref="M16:N16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workbookViewId="0" topLeftCell="A1">
      <selection activeCell="I49" sqref="I49"/>
    </sheetView>
  </sheetViews>
  <sheetFormatPr defaultColWidth="9.140625" defaultRowHeight="12.75"/>
  <cols>
    <col min="1" max="1" width="6.00390625" style="16" customWidth="1"/>
    <col min="2" max="2" width="35.7109375" style="16" customWidth="1"/>
    <col min="3" max="3" width="10.00390625" style="16" customWidth="1"/>
    <col min="4" max="4" width="10.28125" style="16" customWidth="1"/>
    <col min="5" max="5" width="12.28125" style="16" customWidth="1"/>
    <col min="6" max="6" width="13.7109375" style="16" customWidth="1"/>
    <col min="7" max="7" width="4.00390625" style="16" customWidth="1"/>
    <col min="8" max="8" width="11.7109375" style="16" customWidth="1"/>
    <col min="9" max="9" width="9.7109375" style="16" customWidth="1"/>
    <col min="10" max="10" width="11.00390625" style="16" customWidth="1"/>
    <col min="11" max="11" width="9.7109375" style="16" bestFit="1" customWidth="1"/>
    <col min="12" max="16384" width="9.140625" style="16" customWidth="1"/>
  </cols>
  <sheetData>
    <row r="1" spans="1:7" ht="12.75" customHeight="1">
      <c r="A1" s="76" t="s">
        <v>14</v>
      </c>
      <c r="B1" s="76"/>
      <c r="C1" s="25" t="s">
        <v>84</v>
      </c>
      <c r="G1" s="19"/>
    </row>
    <row r="2" spans="1:7" ht="12.75" customHeight="1">
      <c r="A2" s="76" t="s">
        <v>15</v>
      </c>
      <c r="B2" s="76"/>
      <c r="C2" s="19"/>
      <c r="G2" s="19"/>
    </row>
    <row r="3" spans="1:3" ht="12.75" customHeight="1">
      <c r="A3" s="76" t="s">
        <v>25</v>
      </c>
      <c r="B3" s="76"/>
      <c r="C3" s="19" t="str">
        <f>'ΣΥΝΟΛΙΚΟΣ ΣΙΔΕΡΑ'!C3</f>
        <v>Αρ. Μελέτης: ΑΚ 42/7-11-2013</v>
      </c>
    </row>
    <row r="4" spans="1:5" ht="12.75" customHeight="1">
      <c r="A4" s="76" t="s">
        <v>16</v>
      </c>
      <c r="B4" s="76"/>
      <c r="C4" s="19" t="s">
        <v>43</v>
      </c>
      <c r="E4" s="53">
        <f>'ΣΥΝΟΛΙΚΟΣ ΣΙΔΕΡΑ'!P52</f>
        <v>18953.512799999997</v>
      </c>
    </row>
    <row r="5" spans="1:2" ht="12.75" customHeight="1">
      <c r="A5" s="77" t="s">
        <v>17</v>
      </c>
      <c r="B5" s="77"/>
    </row>
    <row r="6" spans="1:11" ht="12.75" customHeight="1">
      <c r="A6" s="77" t="s">
        <v>18</v>
      </c>
      <c r="B6" s="77"/>
      <c r="C6" s="18" t="str">
        <f>'ΣΥΝΟΛΙΚΟΣ ΣΙΔΕΡΑ'!C6</f>
        <v>ΚΑ: 7331.28.01</v>
      </c>
      <c r="D6" s="18"/>
      <c r="E6" s="20" t="s">
        <v>26</v>
      </c>
      <c r="F6" s="21"/>
      <c r="G6" s="22"/>
      <c r="H6" s="23"/>
      <c r="I6" s="18"/>
      <c r="J6" s="23">
        <f>'ΣΥΝΟΛΙΚΟΣ ΣΙΔΕΡΑ'!F52</f>
        <v>9904.820999999998</v>
      </c>
      <c r="K6" s="24"/>
    </row>
    <row r="7" spans="1:11" ht="12.75" customHeight="1">
      <c r="A7" s="77" t="s">
        <v>19</v>
      </c>
      <c r="B7" s="77"/>
      <c r="C7" s="18" t="str">
        <f>'ΣΥΝΟΛΙΚΟΣ ΣΙΔΕΡΑ'!C7</f>
        <v>ΚΑ: 7332.07.01</v>
      </c>
      <c r="D7" s="18"/>
      <c r="E7" s="20" t="s">
        <v>31</v>
      </c>
      <c r="F7" s="21"/>
      <c r="G7" s="22"/>
      <c r="H7" s="23"/>
      <c r="I7" s="18"/>
      <c r="J7" s="23">
        <f>'ΣΥΝΟΛΙΚΟΣ ΣΙΔΕΡΑ'!H52</f>
        <v>1332.4589999999998</v>
      </c>
      <c r="K7" s="24"/>
    </row>
    <row r="8" spans="1:11" ht="12.75" customHeight="1">
      <c r="A8" s="77" t="s">
        <v>20</v>
      </c>
      <c r="B8" s="77"/>
      <c r="C8" s="18" t="str">
        <f>'ΣΥΝΟΛΙΚΟΣ ΣΙΔΕΡΑ'!C8</f>
        <v>ΚΑ: 7331.35.01</v>
      </c>
      <c r="D8" s="18"/>
      <c r="E8" s="20" t="s">
        <v>30</v>
      </c>
      <c r="F8" s="21"/>
      <c r="G8" s="22"/>
      <c r="H8" s="18"/>
      <c r="I8" s="23"/>
      <c r="J8" s="23">
        <f>'ΣΥΝΟΛΙΚΟΣ ΣΙΔΕΡΑ'!J52</f>
        <v>1059.4728</v>
      </c>
      <c r="K8" s="24"/>
    </row>
    <row r="9" spans="1:10" ht="12.75" customHeight="1">
      <c r="A9" s="17"/>
      <c r="B9" s="17"/>
      <c r="C9" s="18" t="str">
        <f>'ΣΥΝΟΛΙΚΟΣ ΣΙΔΕΡΑ'!C9</f>
        <v>ΚΑ: 7422.01.01</v>
      </c>
      <c r="E9" s="16" t="s">
        <v>77</v>
      </c>
      <c r="J9" s="24">
        <f>'ΣΥΝΟΛΙΚΟΣ ΣΙΔΕΡΑ'!L52</f>
        <v>5940.9</v>
      </c>
    </row>
    <row r="10" spans="1:10" ht="12.75" customHeight="1">
      <c r="A10" s="17"/>
      <c r="B10" s="17"/>
      <c r="C10" s="18" t="str">
        <f>'ΣΥΝΟΛΙΚΟΣ ΣΙΔΕΡΑ'!C10</f>
        <v>ΚΑ: 7423.01.01</v>
      </c>
      <c r="E10" s="16" t="s">
        <v>80</v>
      </c>
      <c r="J10" s="24">
        <f>'ΣΥΝΟΛΙΚΟΣ ΣΙΔΕΡΑ'!N52</f>
        <v>715.86</v>
      </c>
    </row>
    <row r="11" spans="2:5" ht="18" customHeight="1">
      <c r="B11" s="26" t="s">
        <v>42</v>
      </c>
      <c r="E11" s="27"/>
    </row>
    <row r="12" ht="12.75">
      <c r="E12" s="18"/>
    </row>
    <row r="13" ht="13.5" thickBot="1">
      <c r="E13" s="18"/>
    </row>
    <row r="14" spans="1:6" ht="38.25">
      <c r="A14" s="29" t="s">
        <v>1</v>
      </c>
      <c r="B14" s="30" t="s">
        <v>0</v>
      </c>
      <c r="C14" s="30" t="s">
        <v>5</v>
      </c>
      <c r="D14" s="30" t="s">
        <v>4</v>
      </c>
      <c r="E14" s="29" t="s">
        <v>6</v>
      </c>
      <c r="F14" s="50" t="s">
        <v>7</v>
      </c>
    </row>
    <row r="15" spans="1:6" ht="18" customHeight="1">
      <c r="A15" s="34">
        <v>1</v>
      </c>
      <c r="B15" s="58" t="s">
        <v>44</v>
      </c>
      <c r="C15" s="60" t="s">
        <v>65</v>
      </c>
      <c r="D15" s="61">
        <v>25</v>
      </c>
      <c r="E15" s="35">
        <f>'ΣΥΝΟΛΙΚΟΣ ΣΙΔΕΡΑ'!O18</f>
        <v>40</v>
      </c>
      <c r="F15" s="36">
        <f>E15*D15</f>
        <v>1000</v>
      </c>
    </row>
    <row r="16" spans="1:6" ht="25.5">
      <c r="A16" s="34">
        <v>2</v>
      </c>
      <c r="B16" s="62" t="s">
        <v>45</v>
      </c>
      <c r="C16" s="60" t="s">
        <v>66</v>
      </c>
      <c r="D16" s="61">
        <v>50</v>
      </c>
      <c r="E16" s="35">
        <f>'ΣΥΝΟΛΙΚΟΣ ΣΙΔΕΡΑ'!O19</f>
        <v>5</v>
      </c>
      <c r="F16" s="36">
        <f aca="true" t="shared" si="0" ref="F16:F46">E16*D16</f>
        <v>250</v>
      </c>
    </row>
    <row r="17" spans="1:6" ht="18" customHeight="1">
      <c r="A17" s="34">
        <v>3</v>
      </c>
      <c r="B17" s="58" t="s">
        <v>46</v>
      </c>
      <c r="C17" s="60" t="s">
        <v>66</v>
      </c>
      <c r="D17" s="61">
        <v>30</v>
      </c>
      <c r="E17" s="35">
        <f>'ΣΥΝΟΛΙΚΟΣ ΣΙΔΕΡΑ'!O20</f>
        <v>20</v>
      </c>
      <c r="F17" s="36">
        <f t="shared" si="0"/>
        <v>600</v>
      </c>
    </row>
    <row r="18" spans="1:6" ht="18" customHeight="1">
      <c r="A18" s="34">
        <v>4</v>
      </c>
      <c r="B18" s="58" t="s">
        <v>47</v>
      </c>
      <c r="C18" s="60" t="s">
        <v>66</v>
      </c>
      <c r="D18" s="61">
        <v>48.5</v>
      </c>
      <c r="E18" s="35">
        <f>'ΣΥΝΟΛΙΚΟΣ ΣΙΔΕΡΑ'!O21</f>
        <v>5</v>
      </c>
      <c r="F18" s="36">
        <f t="shared" si="0"/>
        <v>242.5</v>
      </c>
    </row>
    <row r="19" spans="1:6" ht="18" customHeight="1">
      <c r="A19" s="34">
        <v>5</v>
      </c>
      <c r="B19" s="58" t="s">
        <v>48</v>
      </c>
      <c r="C19" s="60" t="s">
        <v>66</v>
      </c>
      <c r="D19" s="61">
        <v>51.1</v>
      </c>
      <c r="E19" s="35">
        <f>'ΣΥΝΟΛΙΚΟΣ ΣΙΔΕΡΑ'!O22</f>
        <v>10</v>
      </c>
      <c r="F19" s="36">
        <f t="shared" si="0"/>
        <v>511</v>
      </c>
    </row>
    <row r="20" spans="1:6" ht="18" customHeight="1">
      <c r="A20" s="34">
        <v>6</v>
      </c>
      <c r="B20" s="58" t="s">
        <v>49</v>
      </c>
      <c r="C20" s="60" t="s">
        <v>65</v>
      </c>
      <c r="D20" s="61">
        <v>6.5</v>
      </c>
      <c r="E20" s="35">
        <f>'ΣΥΝΟΛΙΚΟΣ ΣΙΔΕΡΑ'!O23</f>
        <v>10</v>
      </c>
      <c r="F20" s="36">
        <f t="shared" si="0"/>
        <v>65</v>
      </c>
    </row>
    <row r="21" spans="1:6" ht="18" customHeight="1">
      <c r="A21" s="34">
        <v>7</v>
      </c>
      <c r="B21" s="58" t="s">
        <v>78</v>
      </c>
      <c r="C21" s="60" t="s">
        <v>65</v>
      </c>
      <c r="D21" s="61">
        <v>30</v>
      </c>
      <c r="E21" s="35">
        <f>'ΣΥΝΟΛΙΚΟΣ ΣΙΔΕΡΑ'!O24</f>
        <v>165</v>
      </c>
      <c r="F21" s="36">
        <f t="shared" si="0"/>
        <v>4950</v>
      </c>
    </row>
    <row r="22" spans="1:6" ht="18" customHeight="1">
      <c r="A22" s="34">
        <v>8</v>
      </c>
      <c r="B22" s="58" t="s">
        <v>50</v>
      </c>
      <c r="C22" s="60" t="s">
        <v>65</v>
      </c>
      <c r="D22" s="61">
        <v>32</v>
      </c>
      <c r="E22" s="35">
        <f>'ΣΥΝΟΛΙΚΟΣ ΣΙΔΕΡΑ'!O25</f>
        <v>30</v>
      </c>
      <c r="F22" s="36">
        <f t="shared" si="0"/>
        <v>960</v>
      </c>
    </row>
    <row r="23" spans="1:6" ht="25.5">
      <c r="A23" s="34">
        <v>9</v>
      </c>
      <c r="B23" s="63" t="s">
        <v>69</v>
      </c>
      <c r="C23" s="60" t="s">
        <v>67</v>
      </c>
      <c r="D23" s="61">
        <v>40</v>
      </c>
      <c r="E23" s="35">
        <f>'ΣΥΝΟΛΙΚΟΣ ΣΙΔΕΡΑ'!O26</f>
        <v>1</v>
      </c>
      <c r="F23" s="36">
        <f t="shared" si="0"/>
        <v>40</v>
      </c>
    </row>
    <row r="24" spans="1:6" ht="18" customHeight="1">
      <c r="A24" s="34">
        <v>10</v>
      </c>
      <c r="B24" s="58" t="s">
        <v>51</v>
      </c>
      <c r="C24" s="60" t="s">
        <v>68</v>
      </c>
      <c r="D24" s="61">
        <v>1.09</v>
      </c>
      <c r="E24" s="35">
        <f>'ΣΥΝΟΛΙΚΟΣ ΣΙΔΕΡΑ'!O27</f>
        <v>240</v>
      </c>
      <c r="F24" s="36">
        <f t="shared" si="0"/>
        <v>261.6</v>
      </c>
    </row>
    <row r="25" spans="1:6" ht="18" customHeight="1">
      <c r="A25" s="34">
        <v>11</v>
      </c>
      <c r="B25" s="58" t="s">
        <v>52</v>
      </c>
      <c r="C25" s="60" t="s">
        <v>68</v>
      </c>
      <c r="D25" s="61">
        <v>1.47</v>
      </c>
      <c r="E25" s="35">
        <f>'ΣΥΝΟΛΙΚΟΣ ΣΙΔΕΡΑ'!O28</f>
        <v>120</v>
      </c>
      <c r="F25" s="36">
        <f t="shared" si="0"/>
        <v>176.4</v>
      </c>
    </row>
    <row r="26" spans="1:6" ht="18" customHeight="1">
      <c r="A26" s="34">
        <v>12</v>
      </c>
      <c r="B26" s="58" t="s">
        <v>75</v>
      </c>
      <c r="C26" s="60" t="s">
        <v>68</v>
      </c>
      <c r="D26" s="61">
        <v>2.2</v>
      </c>
      <c r="E26" s="35">
        <f>'ΣΥΝΟΛΙΚΟΣ ΣΙΔΕΡΑ'!O29</f>
        <v>210</v>
      </c>
      <c r="F26" s="36">
        <f t="shared" si="0"/>
        <v>462.00000000000006</v>
      </c>
    </row>
    <row r="27" spans="1:6" ht="18" customHeight="1">
      <c r="A27" s="34">
        <v>13</v>
      </c>
      <c r="B27" s="58" t="s">
        <v>53</v>
      </c>
      <c r="C27" s="60" t="s">
        <v>68</v>
      </c>
      <c r="D27" s="61">
        <v>6.25</v>
      </c>
      <c r="E27" s="35">
        <f>'ΣΥΝΟΛΙΚΟΣ ΣΙΔΕΡΑ'!O30</f>
        <v>60</v>
      </c>
      <c r="F27" s="36">
        <f t="shared" si="0"/>
        <v>375</v>
      </c>
    </row>
    <row r="28" spans="1:6" ht="18" customHeight="1">
      <c r="A28" s="34">
        <v>14</v>
      </c>
      <c r="B28" s="58" t="s">
        <v>54</v>
      </c>
      <c r="C28" s="60" t="s">
        <v>68</v>
      </c>
      <c r="D28" s="61">
        <v>0.25</v>
      </c>
      <c r="E28" s="35">
        <f>'ΣΥΝΟΛΙΚΟΣ ΣΙΔΕΡΑ'!O31</f>
        <v>60</v>
      </c>
      <c r="F28" s="36">
        <f t="shared" si="0"/>
        <v>15</v>
      </c>
    </row>
    <row r="29" spans="1:6" ht="18" customHeight="1">
      <c r="A29" s="34">
        <v>15</v>
      </c>
      <c r="B29" s="58" t="s">
        <v>55</v>
      </c>
      <c r="C29" s="60" t="s">
        <v>68</v>
      </c>
      <c r="D29" s="61">
        <v>0.63</v>
      </c>
      <c r="E29" s="35">
        <f>'ΣΥΝΟΛΙΚΟΣ ΣΙΔΕΡΑ'!O32</f>
        <v>420</v>
      </c>
      <c r="F29" s="36">
        <f t="shared" si="0"/>
        <v>264.6</v>
      </c>
    </row>
    <row r="30" spans="1:6" ht="18" customHeight="1">
      <c r="A30" s="34">
        <v>16</v>
      </c>
      <c r="B30" s="58" t="s">
        <v>56</v>
      </c>
      <c r="C30" s="60" t="s">
        <v>68</v>
      </c>
      <c r="D30" s="61">
        <v>0.78</v>
      </c>
      <c r="E30" s="35">
        <f>'ΣΥΝΟΛΙΚΟΣ ΣΙΔΕΡΑ'!O33</f>
        <v>180</v>
      </c>
      <c r="F30" s="36">
        <f t="shared" si="0"/>
        <v>140.4</v>
      </c>
    </row>
    <row r="31" spans="1:6" ht="18" customHeight="1">
      <c r="A31" s="34">
        <v>17</v>
      </c>
      <c r="B31" s="58" t="s">
        <v>57</v>
      </c>
      <c r="C31" s="60" t="s">
        <v>68</v>
      </c>
      <c r="D31" s="61">
        <v>0.57</v>
      </c>
      <c r="E31" s="35">
        <f>'ΣΥΝΟΛΙΚΟΣ ΣΙΔΕΡΑ'!O34</f>
        <v>120</v>
      </c>
      <c r="F31" s="36">
        <f t="shared" si="0"/>
        <v>68.39999999999999</v>
      </c>
    </row>
    <row r="32" spans="1:6" ht="18" customHeight="1">
      <c r="A32" s="34">
        <v>18</v>
      </c>
      <c r="B32" s="58" t="s">
        <v>58</v>
      </c>
      <c r="C32" s="60" t="s">
        <v>68</v>
      </c>
      <c r="D32" s="61">
        <v>0.94</v>
      </c>
      <c r="E32" s="35">
        <f>'ΣΥΝΟΛΙΚΟΣ ΣΙΔΕΡΑ'!O35</f>
        <v>150</v>
      </c>
      <c r="F32" s="36">
        <f t="shared" si="0"/>
        <v>141</v>
      </c>
    </row>
    <row r="33" spans="1:6" ht="18" customHeight="1">
      <c r="A33" s="34">
        <v>19</v>
      </c>
      <c r="B33" s="58" t="s">
        <v>59</v>
      </c>
      <c r="C33" s="60" t="s">
        <v>68</v>
      </c>
      <c r="D33" s="61">
        <v>3.5</v>
      </c>
      <c r="E33" s="35">
        <f>'ΣΥΝΟΛΙΚΟΣ ΣΙΔΕΡΑ'!O36</f>
        <v>30</v>
      </c>
      <c r="F33" s="36">
        <f t="shared" si="0"/>
        <v>105</v>
      </c>
    </row>
    <row r="34" spans="1:6" ht="18" customHeight="1">
      <c r="A34" s="34">
        <v>20</v>
      </c>
      <c r="B34" s="58" t="s">
        <v>60</v>
      </c>
      <c r="C34" s="60" t="s">
        <v>68</v>
      </c>
      <c r="D34" s="61">
        <v>4</v>
      </c>
      <c r="E34" s="35">
        <f>'ΣΥΝΟΛΙΚΟΣ ΣΙΔΕΡΑ'!O37</f>
        <v>60</v>
      </c>
      <c r="F34" s="36">
        <f t="shared" si="0"/>
        <v>240</v>
      </c>
    </row>
    <row r="35" spans="1:6" ht="18" customHeight="1">
      <c r="A35" s="34">
        <v>21</v>
      </c>
      <c r="B35" s="58" t="s">
        <v>61</v>
      </c>
      <c r="C35" s="60" t="s">
        <v>68</v>
      </c>
      <c r="D35" s="61">
        <v>0.3</v>
      </c>
      <c r="E35" s="35">
        <f>'ΣΥΝΟΛΙΚΟΣ ΣΙΔΕΡΑ'!O38</f>
        <v>600</v>
      </c>
      <c r="F35" s="36">
        <f t="shared" si="0"/>
        <v>180</v>
      </c>
    </row>
    <row r="36" spans="1:6" ht="18" customHeight="1">
      <c r="A36" s="34">
        <v>22</v>
      </c>
      <c r="B36" s="58" t="s">
        <v>62</v>
      </c>
      <c r="C36" s="60" t="s">
        <v>68</v>
      </c>
      <c r="D36" s="61">
        <v>0.63</v>
      </c>
      <c r="E36" s="35">
        <f>'ΣΥΝΟΛΙΚΟΣ ΣΙΔΕΡΑ'!O39</f>
        <v>180</v>
      </c>
      <c r="F36" s="36">
        <f t="shared" si="0"/>
        <v>113.4</v>
      </c>
    </row>
    <row r="37" spans="1:6" ht="18" customHeight="1">
      <c r="A37" s="34">
        <v>23</v>
      </c>
      <c r="B37" s="58" t="s">
        <v>63</v>
      </c>
      <c r="C37" s="60" t="s">
        <v>68</v>
      </c>
      <c r="D37" s="61">
        <v>0.9</v>
      </c>
      <c r="E37" s="35">
        <f>'ΣΥΝΟΛΙΚΟΣ ΣΙΔΕΡΑ'!O40</f>
        <v>180</v>
      </c>
      <c r="F37" s="36">
        <f t="shared" si="0"/>
        <v>162</v>
      </c>
    </row>
    <row r="38" spans="1:6" ht="18" customHeight="1">
      <c r="A38" s="34">
        <v>24</v>
      </c>
      <c r="B38" s="58" t="s">
        <v>64</v>
      </c>
      <c r="C38" s="60" t="s">
        <v>68</v>
      </c>
      <c r="D38" s="61">
        <v>1.23</v>
      </c>
      <c r="E38" s="35">
        <f>'ΣΥΝΟΛΙΚΟΣ ΣΙΔΕΡΑ'!O41</f>
        <v>180</v>
      </c>
      <c r="F38" s="36">
        <f t="shared" si="0"/>
        <v>221.4</v>
      </c>
    </row>
    <row r="39" spans="1:6" ht="18" customHeight="1">
      <c r="A39" s="34">
        <v>25</v>
      </c>
      <c r="B39" s="58" t="s">
        <v>70</v>
      </c>
      <c r="C39" s="60" t="s">
        <v>68</v>
      </c>
      <c r="D39" s="61">
        <v>1.32</v>
      </c>
      <c r="E39" s="35">
        <f>'ΣΥΝΟΛΙΚΟΣ ΣΙΔΕΡΑ'!O42</f>
        <v>240</v>
      </c>
      <c r="F39" s="36">
        <f t="shared" si="0"/>
        <v>316.8</v>
      </c>
    </row>
    <row r="40" spans="1:6" ht="18" customHeight="1">
      <c r="A40" s="34">
        <v>26</v>
      </c>
      <c r="B40" s="58" t="s">
        <v>71</v>
      </c>
      <c r="C40" s="60" t="s">
        <v>68</v>
      </c>
      <c r="D40" s="61">
        <v>1.73</v>
      </c>
      <c r="E40" s="35">
        <f>'ΣΥΝΟΛΙΚΟΣ ΣΙΔΕΡΑ'!O43</f>
        <v>240</v>
      </c>
      <c r="F40" s="36">
        <f t="shared" si="0"/>
        <v>415.2</v>
      </c>
    </row>
    <row r="41" spans="1:6" ht="18" customHeight="1">
      <c r="A41" s="34">
        <v>27</v>
      </c>
      <c r="B41" s="58" t="s">
        <v>72</v>
      </c>
      <c r="C41" s="60" t="s">
        <v>68</v>
      </c>
      <c r="D41" s="61">
        <v>1.8</v>
      </c>
      <c r="E41" s="35">
        <f>'ΣΥΝΟΛΙΚΟΣ ΣΙΔΕΡΑ'!O44</f>
        <v>10</v>
      </c>
      <c r="F41" s="36">
        <f t="shared" si="0"/>
        <v>18</v>
      </c>
    </row>
    <row r="42" spans="1:6" ht="18" customHeight="1">
      <c r="A42" s="34">
        <v>28</v>
      </c>
      <c r="B42" s="58" t="s">
        <v>74</v>
      </c>
      <c r="C42" s="60" t="s">
        <v>68</v>
      </c>
      <c r="D42" s="61">
        <v>0.9</v>
      </c>
      <c r="E42" s="35">
        <f>'ΣΥΝΟΛΙΚΟΣ ΣΙΔΕΡΑ'!O45</f>
        <v>300</v>
      </c>
      <c r="F42" s="36">
        <f t="shared" si="0"/>
        <v>270</v>
      </c>
    </row>
    <row r="43" spans="1:6" ht="18" customHeight="1">
      <c r="A43" s="34">
        <v>29</v>
      </c>
      <c r="B43" s="58" t="s">
        <v>73</v>
      </c>
      <c r="C43" s="60" t="s">
        <v>68</v>
      </c>
      <c r="D43" s="61">
        <v>5</v>
      </c>
      <c r="E43" s="35">
        <f>'ΣΥΝΟΛΙΚΟΣ ΣΙΔΕΡΑ'!O46</f>
        <v>180</v>
      </c>
      <c r="F43" s="36">
        <f t="shared" si="0"/>
        <v>900</v>
      </c>
    </row>
    <row r="44" spans="1:6" ht="18" customHeight="1">
      <c r="A44" s="34">
        <v>30</v>
      </c>
      <c r="B44" s="58" t="s">
        <v>81</v>
      </c>
      <c r="C44" s="60" t="s">
        <v>68</v>
      </c>
      <c r="D44" s="61">
        <v>4.06</v>
      </c>
      <c r="E44" s="35">
        <f>'ΣΥΝΟΛΙΚΟΣ ΣΙΔΕΡΑ'!O47</f>
        <v>336</v>
      </c>
      <c r="F44" s="36">
        <f t="shared" si="0"/>
        <v>1364.1599999999999</v>
      </c>
    </row>
    <row r="45" spans="1:6" ht="18" customHeight="1">
      <c r="A45" s="34">
        <v>31</v>
      </c>
      <c r="B45" s="58" t="s">
        <v>83</v>
      </c>
      <c r="C45" s="60" t="s">
        <v>68</v>
      </c>
      <c r="D45" s="61">
        <v>1.95</v>
      </c>
      <c r="E45" s="35">
        <f>'ΣΥΝΟΛΙΚΟΣ ΣΙΔΕΡΑ'!O48</f>
        <v>150</v>
      </c>
      <c r="F45" s="36">
        <f t="shared" si="0"/>
        <v>292.5</v>
      </c>
    </row>
    <row r="46" spans="1:6" ht="18" customHeight="1" thickBot="1">
      <c r="A46" s="39">
        <v>32</v>
      </c>
      <c r="B46" s="70" t="s">
        <v>82</v>
      </c>
      <c r="C46" s="71" t="s">
        <v>68</v>
      </c>
      <c r="D46" s="72">
        <v>2</v>
      </c>
      <c r="E46" s="51">
        <f>'ΣΥΝΟΛΙΚΟΣ ΣΙΔΕΡΑ'!O49</f>
        <v>144</v>
      </c>
      <c r="F46" s="40">
        <f t="shared" si="0"/>
        <v>288</v>
      </c>
    </row>
    <row r="47" ht="19.5" customHeight="1">
      <c r="F47" s="43">
        <f>SUM(F15:F46)</f>
        <v>15409.359999999999</v>
      </c>
    </row>
    <row r="48" spans="5:6" ht="19.5" customHeight="1">
      <c r="E48" s="46" t="s">
        <v>8</v>
      </c>
      <c r="F48" s="38">
        <f>F47*0.23</f>
        <v>3544.1528</v>
      </c>
    </row>
    <row r="49" spans="5:6" ht="19.5" customHeight="1" thickBot="1">
      <c r="E49" s="48" t="s">
        <v>9</v>
      </c>
      <c r="F49" s="52">
        <f>F47+F48</f>
        <v>18953.512799999997</v>
      </c>
    </row>
    <row r="51" spans="2:6" ht="12.75">
      <c r="B51" s="16" t="s">
        <v>21</v>
      </c>
      <c r="C51" s="16" t="s">
        <v>33</v>
      </c>
      <c r="F51" s="16" t="s">
        <v>36</v>
      </c>
    </row>
    <row r="52" spans="3:6" ht="12.75">
      <c r="C52" s="16" t="s">
        <v>34</v>
      </c>
      <c r="F52" s="16" t="s">
        <v>37</v>
      </c>
    </row>
    <row r="53" spans="3:6" ht="12.75">
      <c r="C53" s="16" t="s">
        <v>35</v>
      </c>
      <c r="F53" s="46" t="s">
        <v>88</v>
      </c>
    </row>
    <row r="57" spans="2:6" ht="12.75">
      <c r="B57" s="16" t="s">
        <v>40</v>
      </c>
      <c r="C57" s="16" t="s">
        <v>39</v>
      </c>
      <c r="F57" s="19" t="s">
        <v>39</v>
      </c>
    </row>
    <row r="58" ht="12.75">
      <c r="F58" s="16" t="s">
        <v>89</v>
      </c>
    </row>
    <row r="59" spans="6:12" ht="12.75">
      <c r="F59" s="16" t="s">
        <v>38</v>
      </c>
      <c r="L59" s="49"/>
    </row>
  </sheetData>
  <mergeCells count="8">
    <mergeCell ref="A8:B8"/>
    <mergeCell ref="A1:B1"/>
    <mergeCell ref="A5:B5"/>
    <mergeCell ref="A6:B6"/>
    <mergeCell ref="A7:B7"/>
    <mergeCell ref="A2:B2"/>
    <mergeCell ref="A3:B3"/>
    <mergeCell ref="A4:B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1">
      <selection activeCell="H22" sqref="H22"/>
    </sheetView>
  </sheetViews>
  <sheetFormatPr defaultColWidth="9.140625" defaultRowHeight="12.75"/>
  <cols>
    <col min="1" max="1" width="6.00390625" style="0" customWidth="1"/>
    <col min="2" max="2" width="35.7109375" style="0" customWidth="1"/>
    <col min="3" max="3" width="10.00390625" style="0" customWidth="1"/>
    <col min="4" max="4" width="10.28125" style="0" customWidth="1"/>
    <col min="5" max="5" width="12.28125" style="0" customWidth="1"/>
    <col min="6" max="6" width="13.710937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12.00390625" style="0" customWidth="1"/>
  </cols>
  <sheetData>
    <row r="1" spans="1:7" s="16" customFormat="1" ht="12.75" customHeight="1">
      <c r="A1" s="76" t="s">
        <v>14</v>
      </c>
      <c r="B1" s="76"/>
      <c r="C1" s="25" t="s">
        <v>84</v>
      </c>
      <c r="G1" s="19"/>
    </row>
    <row r="2" spans="1:7" s="16" customFormat="1" ht="12.75" customHeight="1">
      <c r="A2" s="76" t="s">
        <v>15</v>
      </c>
      <c r="B2" s="76"/>
      <c r="C2" s="19"/>
      <c r="G2" s="19"/>
    </row>
    <row r="3" spans="1:3" s="16" customFormat="1" ht="12.75" customHeight="1">
      <c r="A3" s="76" t="s">
        <v>25</v>
      </c>
      <c r="B3" s="76"/>
      <c r="C3" s="19" t="str">
        <f>'ΣΥΝΟΛΙΚΟΣ ΣΙΔΕΡΑ'!C3</f>
        <v>Αρ. Μελέτης: ΑΚ 42/7-11-2013</v>
      </c>
    </row>
    <row r="4" spans="1:5" s="16" customFormat="1" ht="12.75" customHeight="1">
      <c r="A4" s="76" t="s">
        <v>16</v>
      </c>
      <c r="B4" s="76"/>
      <c r="C4" s="19" t="s">
        <v>43</v>
      </c>
      <c r="E4" s="53">
        <f>'ΣΥΝΟΛΙΚΟΣ ΣΙΔΕΡΑ'!P52</f>
        <v>18953.512799999997</v>
      </c>
    </row>
    <row r="5" spans="1:2" s="16" customFormat="1" ht="12.75" customHeight="1">
      <c r="A5" s="77" t="s">
        <v>17</v>
      </c>
      <c r="B5" s="77"/>
    </row>
    <row r="6" spans="1:11" s="16" customFormat="1" ht="12.75" customHeight="1">
      <c r="A6" s="77" t="s">
        <v>18</v>
      </c>
      <c r="B6" s="77"/>
      <c r="C6" s="18" t="str">
        <f>'ΣΥΝΟΛΙΚΟΣ ΣΙΔΕΡΑ'!C6</f>
        <v>ΚΑ: 7331.28.01</v>
      </c>
      <c r="D6" s="18"/>
      <c r="E6" s="20" t="s">
        <v>26</v>
      </c>
      <c r="F6" s="21"/>
      <c r="G6" s="22"/>
      <c r="H6" s="23"/>
      <c r="I6" s="18"/>
      <c r="J6" s="23">
        <f>'ΣΥΝΟΛΙΚΟΣ ΣΙΔΕΡΑ'!F52</f>
        <v>9904.820999999998</v>
      </c>
      <c r="K6" s="24"/>
    </row>
    <row r="7" spans="1:11" s="16" customFormat="1" ht="12.75" customHeight="1">
      <c r="A7" s="77" t="s">
        <v>19</v>
      </c>
      <c r="B7" s="77"/>
      <c r="C7" s="18" t="str">
        <f>'ΣΥΝΟΛΙΚΟΣ ΣΙΔΕΡΑ'!C7</f>
        <v>ΚΑ: 7332.07.01</v>
      </c>
      <c r="D7" s="18"/>
      <c r="E7" s="20" t="s">
        <v>31</v>
      </c>
      <c r="F7" s="21"/>
      <c r="G7" s="22"/>
      <c r="H7" s="23"/>
      <c r="I7" s="18"/>
      <c r="J7" s="23">
        <f>'ΣΥΝΟΛΙΚΟΣ ΣΙΔΕΡΑ'!H52</f>
        <v>1332.4589999999998</v>
      </c>
      <c r="K7" s="24"/>
    </row>
    <row r="8" spans="1:11" s="16" customFormat="1" ht="12.75" customHeight="1">
      <c r="A8" s="77" t="s">
        <v>20</v>
      </c>
      <c r="B8" s="77"/>
      <c r="C8" s="18" t="str">
        <f>'ΣΥΝΟΛΙΚΟΣ ΣΙΔΕΡΑ'!C8</f>
        <v>ΚΑ: 7331.35.01</v>
      </c>
      <c r="D8" s="18"/>
      <c r="E8" s="20" t="s">
        <v>30</v>
      </c>
      <c r="F8" s="21"/>
      <c r="G8" s="22"/>
      <c r="H8" s="18"/>
      <c r="I8" s="23"/>
      <c r="J8" s="23">
        <f>'ΣΥΝΟΛΙΚΟΣ ΣΙΔΕΡΑ'!J52</f>
        <v>1059.4728</v>
      </c>
      <c r="K8" s="24"/>
    </row>
    <row r="9" spans="1:10" s="16" customFormat="1" ht="12.75" customHeight="1">
      <c r="A9" s="17"/>
      <c r="B9" s="17"/>
      <c r="C9" s="18" t="str">
        <f>'ΣΥΝΟΛΙΚΟΣ ΣΙΔΕΡΑ'!C9</f>
        <v>ΚΑ: 7422.01.01</v>
      </c>
      <c r="E9" s="16" t="s">
        <v>77</v>
      </c>
      <c r="J9" s="24">
        <f>'ΣΥΝΟΛΙΚΟΣ ΣΙΔΕΡΑ'!L52</f>
        <v>5940.9</v>
      </c>
    </row>
    <row r="10" spans="1:10" s="16" customFormat="1" ht="12.75" customHeight="1">
      <c r="A10" s="17"/>
      <c r="B10" s="17"/>
      <c r="C10" s="18" t="str">
        <f>'ΣΥΝΟΛΙΚΟΣ ΣΙΔΕΡΑ'!C10</f>
        <v>ΚΑ: 7423.01.01</v>
      </c>
      <c r="E10" s="16" t="s">
        <v>80</v>
      </c>
      <c r="J10" s="24">
        <f>'ΣΥΝΟΛΙΚΟΣ ΣΙΔΕΡΑ'!N52</f>
        <v>715.86</v>
      </c>
    </row>
    <row r="12" spans="2:7" ht="18" customHeight="1">
      <c r="B12" s="82" t="s">
        <v>11</v>
      </c>
      <c r="C12" s="82"/>
      <c r="D12" s="82"/>
      <c r="E12" s="82"/>
      <c r="F12" s="82"/>
      <c r="G12" s="82"/>
    </row>
    <row r="13" ht="12.75">
      <c r="E13" s="1"/>
    </row>
    <row r="14" spans="1:6" ht="20.25" customHeight="1">
      <c r="A14" s="81" t="s">
        <v>22</v>
      </c>
      <c r="B14" s="81"/>
      <c r="C14" s="81"/>
      <c r="D14" s="81"/>
      <c r="E14" s="81"/>
      <c r="F14" s="81"/>
    </row>
    <row r="15" spans="1:6" ht="18.75" customHeight="1">
      <c r="A15" s="81" t="s">
        <v>23</v>
      </c>
      <c r="B15" s="81"/>
      <c r="C15" s="81"/>
      <c r="D15" s="81"/>
      <c r="E15" s="81"/>
      <c r="F15" s="81"/>
    </row>
    <row r="16" spans="1:6" ht="19.5" customHeight="1">
      <c r="A16" s="81" t="s">
        <v>24</v>
      </c>
      <c r="B16" s="81"/>
      <c r="C16" s="81"/>
      <c r="D16" s="81"/>
      <c r="E16" s="81"/>
      <c r="F16" s="81"/>
    </row>
    <row r="17" ht="13.5" thickBot="1">
      <c r="E17" s="1"/>
    </row>
    <row r="18" spans="1:6" ht="25.5">
      <c r="A18" s="54" t="s">
        <v>1</v>
      </c>
      <c r="B18" s="55" t="s">
        <v>0</v>
      </c>
      <c r="C18" s="55" t="s">
        <v>5</v>
      </c>
      <c r="D18" s="55" t="s">
        <v>4</v>
      </c>
      <c r="E18" s="6" t="s">
        <v>6</v>
      </c>
      <c r="F18" s="7" t="s">
        <v>7</v>
      </c>
    </row>
    <row r="19" spans="1:6" ht="24" customHeight="1">
      <c r="A19" s="34">
        <v>1</v>
      </c>
      <c r="B19" s="58" t="s">
        <v>44</v>
      </c>
      <c r="C19" s="60" t="s">
        <v>65</v>
      </c>
      <c r="D19" s="2"/>
      <c r="E19" s="35">
        <f>'ΣΥΝΟΛΙΚΟΣ ΣΙΔΕΡΑ'!O18</f>
        <v>40</v>
      </c>
      <c r="F19" s="3"/>
    </row>
    <row r="20" spans="1:6" ht="25.5">
      <c r="A20" s="34">
        <v>2</v>
      </c>
      <c r="B20" s="62" t="s">
        <v>45</v>
      </c>
      <c r="C20" s="60" t="s">
        <v>66</v>
      </c>
      <c r="D20" s="2"/>
      <c r="E20" s="35">
        <f>'ΣΥΝΟΛΙΚΟΣ ΣΙΔΕΡΑ'!O19</f>
        <v>5</v>
      </c>
      <c r="F20" s="3"/>
    </row>
    <row r="21" spans="1:6" ht="24" customHeight="1">
      <c r="A21" s="34">
        <v>3</v>
      </c>
      <c r="B21" s="58" t="s">
        <v>46</v>
      </c>
      <c r="C21" s="60" t="s">
        <v>66</v>
      </c>
      <c r="D21" s="2"/>
      <c r="E21" s="35">
        <f>'ΣΥΝΟΛΙΚΟΣ ΣΙΔΕΡΑ'!O20</f>
        <v>20</v>
      </c>
      <c r="F21" s="3"/>
    </row>
    <row r="22" spans="1:6" ht="24" customHeight="1">
      <c r="A22" s="34">
        <v>4</v>
      </c>
      <c r="B22" s="58" t="s">
        <v>47</v>
      </c>
      <c r="C22" s="60" t="s">
        <v>66</v>
      </c>
      <c r="D22" s="2"/>
      <c r="E22" s="35">
        <f>'ΣΥΝΟΛΙΚΟΣ ΣΙΔΕΡΑ'!O21</f>
        <v>5</v>
      </c>
      <c r="F22" s="3"/>
    </row>
    <row r="23" spans="1:6" ht="24" customHeight="1">
      <c r="A23" s="34">
        <v>5</v>
      </c>
      <c r="B23" s="58" t="s">
        <v>48</v>
      </c>
      <c r="C23" s="60" t="s">
        <v>66</v>
      </c>
      <c r="D23" s="2"/>
      <c r="E23" s="35">
        <f>'ΣΥΝΟΛΙΚΟΣ ΣΙΔΕΡΑ'!O22</f>
        <v>10</v>
      </c>
      <c r="F23" s="3"/>
    </row>
    <row r="24" spans="1:6" ht="24" customHeight="1">
      <c r="A24" s="34">
        <v>6</v>
      </c>
      <c r="B24" s="58" t="s">
        <v>49</v>
      </c>
      <c r="C24" s="60" t="s">
        <v>65</v>
      </c>
      <c r="D24" s="2"/>
      <c r="E24" s="35">
        <f>'ΣΥΝΟΛΙΚΟΣ ΣΙΔΕΡΑ'!O23</f>
        <v>10</v>
      </c>
      <c r="F24" s="3"/>
    </row>
    <row r="25" spans="1:6" ht="24" customHeight="1">
      <c r="A25" s="34">
        <v>7</v>
      </c>
      <c r="B25" s="58" t="s">
        <v>78</v>
      </c>
      <c r="C25" s="60" t="s">
        <v>65</v>
      </c>
      <c r="D25" s="2"/>
      <c r="E25" s="35">
        <f>'ΣΥΝΟΛΙΚΟΣ ΣΙΔΕΡΑ'!O24</f>
        <v>165</v>
      </c>
      <c r="F25" s="3"/>
    </row>
    <row r="26" spans="1:6" ht="24" customHeight="1">
      <c r="A26" s="34">
        <v>8</v>
      </c>
      <c r="B26" s="58" t="s">
        <v>50</v>
      </c>
      <c r="C26" s="60" t="s">
        <v>65</v>
      </c>
      <c r="D26" s="2"/>
      <c r="E26" s="35">
        <f>'ΣΥΝΟΛΙΚΟΣ ΣΙΔΕΡΑ'!O25</f>
        <v>30</v>
      </c>
      <c r="F26" s="3"/>
    </row>
    <row r="27" spans="1:6" ht="25.5">
      <c r="A27" s="34">
        <v>9</v>
      </c>
      <c r="B27" s="63" t="s">
        <v>69</v>
      </c>
      <c r="C27" s="60" t="s">
        <v>67</v>
      </c>
      <c r="D27" s="2"/>
      <c r="E27" s="35">
        <f>'ΣΥΝΟΛΙΚΟΣ ΣΙΔΕΡΑ'!O26</f>
        <v>1</v>
      </c>
      <c r="F27" s="3"/>
    </row>
    <row r="28" spans="1:6" ht="24" customHeight="1">
      <c r="A28" s="34">
        <v>10</v>
      </c>
      <c r="B28" s="58" t="s">
        <v>51</v>
      </c>
      <c r="C28" s="60" t="s">
        <v>68</v>
      </c>
      <c r="D28" s="2"/>
      <c r="E28" s="35">
        <f>'ΣΥΝΟΛΙΚΟΣ ΣΙΔΕΡΑ'!O27</f>
        <v>240</v>
      </c>
      <c r="F28" s="3"/>
    </row>
    <row r="29" spans="1:6" ht="24" customHeight="1">
      <c r="A29" s="34">
        <v>11</v>
      </c>
      <c r="B29" s="58" t="s">
        <v>52</v>
      </c>
      <c r="C29" s="60" t="s">
        <v>68</v>
      </c>
      <c r="D29" s="2"/>
      <c r="E29" s="35">
        <f>'ΣΥΝΟΛΙΚΟΣ ΣΙΔΕΡΑ'!O28</f>
        <v>120</v>
      </c>
      <c r="F29" s="3"/>
    </row>
    <row r="30" spans="1:6" ht="24" customHeight="1">
      <c r="A30" s="34">
        <v>12</v>
      </c>
      <c r="B30" s="58" t="s">
        <v>75</v>
      </c>
      <c r="C30" s="60" t="s">
        <v>68</v>
      </c>
      <c r="D30" s="2"/>
      <c r="E30" s="35">
        <f>'ΣΥΝΟΛΙΚΟΣ ΣΙΔΕΡΑ'!O29</f>
        <v>210</v>
      </c>
      <c r="F30" s="3"/>
    </row>
    <row r="31" spans="1:6" ht="24" customHeight="1">
      <c r="A31" s="34">
        <v>13</v>
      </c>
      <c r="B31" s="58" t="s">
        <v>53</v>
      </c>
      <c r="C31" s="60" t="s">
        <v>68</v>
      </c>
      <c r="D31" s="2"/>
      <c r="E31" s="35">
        <f>'ΣΥΝΟΛΙΚΟΣ ΣΙΔΕΡΑ'!O30</f>
        <v>60</v>
      </c>
      <c r="F31" s="3"/>
    </row>
    <row r="32" spans="1:6" ht="24" customHeight="1">
      <c r="A32" s="34">
        <v>14</v>
      </c>
      <c r="B32" s="58" t="s">
        <v>54</v>
      </c>
      <c r="C32" s="60" t="s">
        <v>68</v>
      </c>
      <c r="D32" s="2"/>
      <c r="E32" s="35">
        <f>'ΣΥΝΟΛΙΚΟΣ ΣΙΔΕΡΑ'!O31</f>
        <v>60</v>
      </c>
      <c r="F32" s="3"/>
    </row>
    <row r="33" spans="1:6" ht="24" customHeight="1">
      <c r="A33" s="34">
        <v>15</v>
      </c>
      <c r="B33" s="58" t="s">
        <v>55</v>
      </c>
      <c r="C33" s="60" t="s">
        <v>68</v>
      </c>
      <c r="D33" s="2"/>
      <c r="E33" s="35">
        <f>'ΣΥΝΟΛΙΚΟΣ ΣΙΔΕΡΑ'!O32</f>
        <v>420</v>
      </c>
      <c r="F33" s="3"/>
    </row>
    <row r="34" spans="1:6" ht="24" customHeight="1">
      <c r="A34" s="34">
        <v>16</v>
      </c>
      <c r="B34" s="58" t="s">
        <v>56</v>
      </c>
      <c r="C34" s="60" t="s">
        <v>68</v>
      </c>
      <c r="D34" s="2"/>
      <c r="E34" s="35">
        <f>'ΣΥΝΟΛΙΚΟΣ ΣΙΔΕΡΑ'!O33</f>
        <v>180</v>
      </c>
      <c r="F34" s="3"/>
    </row>
    <row r="35" spans="1:6" ht="24" customHeight="1">
      <c r="A35" s="34">
        <v>17</v>
      </c>
      <c r="B35" s="58" t="s">
        <v>57</v>
      </c>
      <c r="C35" s="60" t="s">
        <v>68</v>
      </c>
      <c r="D35" s="2"/>
      <c r="E35" s="35">
        <f>'ΣΥΝΟΛΙΚΟΣ ΣΙΔΕΡΑ'!O34</f>
        <v>120</v>
      </c>
      <c r="F35" s="3"/>
    </row>
    <row r="36" spans="1:6" ht="24" customHeight="1">
      <c r="A36" s="34">
        <v>18</v>
      </c>
      <c r="B36" s="58" t="s">
        <v>58</v>
      </c>
      <c r="C36" s="60" t="s">
        <v>68</v>
      </c>
      <c r="D36" s="2"/>
      <c r="E36" s="35">
        <f>'ΣΥΝΟΛΙΚΟΣ ΣΙΔΕΡΑ'!O35</f>
        <v>150</v>
      </c>
      <c r="F36" s="3"/>
    </row>
    <row r="37" spans="1:6" ht="24" customHeight="1">
      <c r="A37" s="34">
        <v>19</v>
      </c>
      <c r="B37" s="58" t="s">
        <v>59</v>
      </c>
      <c r="C37" s="60" t="s">
        <v>68</v>
      </c>
      <c r="D37" s="2"/>
      <c r="E37" s="35">
        <f>'ΣΥΝΟΛΙΚΟΣ ΣΙΔΕΡΑ'!O36</f>
        <v>30</v>
      </c>
      <c r="F37" s="3"/>
    </row>
    <row r="38" spans="1:6" ht="24" customHeight="1">
      <c r="A38" s="34">
        <v>20</v>
      </c>
      <c r="B38" s="58" t="s">
        <v>60</v>
      </c>
      <c r="C38" s="60" t="s">
        <v>68</v>
      </c>
      <c r="D38" s="2"/>
      <c r="E38" s="35">
        <f>'ΣΥΝΟΛΙΚΟΣ ΣΙΔΕΡΑ'!O37</f>
        <v>60</v>
      </c>
      <c r="F38" s="3"/>
    </row>
    <row r="39" spans="1:6" ht="24" customHeight="1">
      <c r="A39" s="34">
        <v>21</v>
      </c>
      <c r="B39" s="58" t="s">
        <v>61</v>
      </c>
      <c r="C39" s="60" t="s">
        <v>68</v>
      </c>
      <c r="D39" s="2"/>
      <c r="E39" s="35">
        <f>'ΣΥΝΟΛΙΚΟΣ ΣΙΔΕΡΑ'!O38</f>
        <v>600</v>
      </c>
      <c r="F39" s="3"/>
    </row>
    <row r="40" spans="1:6" ht="24" customHeight="1">
      <c r="A40" s="34">
        <v>22</v>
      </c>
      <c r="B40" s="58" t="s">
        <v>62</v>
      </c>
      <c r="C40" s="60" t="s">
        <v>68</v>
      </c>
      <c r="D40" s="2"/>
      <c r="E40" s="35">
        <f>'ΣΥΝΟΛΙΚΟΣ ΣΙΔΕΡΑ'!O39</f>
        <v>180</v>
      </c>
      <c r="F40" s="3"/>
    </row>
    <row r="41" spans="1:6" ht="24" customHeight="1">
      <c r="A41" s="34">
        <v>23</v>
      </c>
      <c r="B41" s="58" t="s">
        <v>63</v>
      </c>
      <c r="C41" s="60" t="s">
        <v>68</v>
      </c>
      <c r="D41" s="2"/>
      <c r="E41" s="35">
        <f>'ΣΥΝΟΛΙΚΟΣ ΣΙΔΕΡΑ'!O40</f>
        <v>180</v>
      </c>
      <c r="F41" s="3"/>
    </row>
    <row r="42" spans="1:6" ht="24" customHeight="1">
      <c r="A42" s="34">
        <v>24</v>
      </c>
      <c r="B42" s="58" t="s">
        <v>64</v>
      </c>
      <c r="C42" s="60" t="s">
        <v>68</v>
      </c>
      <c r="D42" s="2"/>
      <c r="E42" s="35">
        <f>'ΣΥΝΟΛΙΚΟΣ ΣΙΔΕΡΑ'!O41</f>
        <v>180</v>
      </c>
      <c r="F42" s="3"/>
    </row>
    <row r="43" spans="1:6" ht="24" customHeight="1">
      <c r="A43" s="34">
        <v>25</v>
      </c>
      <c r="B43" s="58" t="s">
        <v>70</v>
      </c>
      <c r="C43" s="60" t="s">
        <v>68</v>
      </c>
      <c r="D43" s="2"/>
      <c r="E43" s="35">
        <f>'ΣΥΝΟΛΙΚΟΣ ΣΙΔΕΡΑ'!O42</f>
        <v>240</v>
      </c>
      <c r="F43" s="3"/>
    </row>
    <row r="44" spans="1:6" ht="24" customHeight="1">
      <c r="A44" s="34">
        <v>26</v>
      </c>
      <c r="B44" s="58" t="s">
        <v>71</v>
      </c>
      <c r="C44" s="60" t="s">
        <v>68</v>
      </c>
      <c r="D44" s="2"/>
      <c r="E44" s="35">
        <f>'ΣΥΝΟΛΙΚΟΣ ΣΙΔΕΡΑ'!O43</f>
        <v>240</v>
      </c>
      <c r="F44" s="3"/>
    </row>
    <row r="45" spans="1:10" ht="25.5">
      <c r="A45" s="34">
        <v>27</v>
      </c>
      <c r="B45" s="63" t="s">
        <v>72</v>
      </c>
      <c r="C45" s="60" t="s">
        <v>68</v>
      </c>
      <c r="D45" s="2"/>
      <c r="E45" s="35">
        <f>'ΣΥΝΟΛΙΚΟΣ ΣΙΔΕΡΑ'!O44</f>
        <v>10</v>
      </c>
      <c r="F45" s="3"/>
      <c r="J45" t="s">
        <v>10</v>
      </c>
    </row>
    <row r="46" spans="1:6" ht="24" customHeight="1">
      <c r="A46" s="34">
        <v>28</v>
      </c>
      <c r="B46" s="58" t="s">
        <v>74</v>
      </c>
      <c r="C46" s="60" t="s">
        <v>68</v>
      </c>
      <c r="D46" s="2"/>
      <c r="E46" s="35">
        <f>'ΣΥΝΟΛΙΚΟΣ ΣΙΔΕΡΑ'!O45</f>
        <v>300</v>
      </c>
      <c r="F46" s="3"/>
    </row>
    <row r="47" spans="1:6" ht="24" customHeight="1">
      <c r="A47" s="34">
        <v>29</v>
      </c>
      <c r="B47" s="58" t="s">
        <v>73</v>
      </c>
      <c r="C47" s="60" t="s">
        <v>68</v>
      </c>
      <c r="D47" s="2"/>
      <c r="E47" s="35">
        <f>'ΣΥΝΟΛΙΚΟΣ ΣΙΔΕΡΑ'!O46</f>
        <v>180</v>
      </c>
      <c r="F47" s="3"/>
    </row>
    <row r="48" spans="1:6" ht="24" customHeight="1">
      <c r="A48" s="34">
        <v>30</v>
      </c>
      <c r="B48" s="58" t="s">
        <v>81</v>
      </c>
      <c r="C48" s="60" t="s">
        <v>68</v>
      </c>
      <c r="D48" s="2"/>
      <c r="E48" s="35">
        <f>'ΣΥΝΟΛΙΚΟΣ ΣΙΔΕΡΑ'!O47</f>
        <v>336</v>
      </c>
      <c r="F48" s="3"/>
    </row>
    <row r="49" spans="1:6" ht="24" customHeight="1">
      <c r="A49" s="34">
        <v>31</v>
      </c>
      <c r="B49" s="58" t="s">
        <v>83</v>
      </c>
      <c r="C49" s="60" t="s">
        <v>68</v>
      </c>
      <c r="D49" s="2"/>
      <c r="E49" s="35">
        <f>'ΣΥΝΟΛΙΚΟΣ ΣΙΔΕΡΑ'!O48</f>
        <v>150</v>
      </c>
      <c r="F49" s="3"/>
    </row>
    <row r="50" spans="1:6" ht="24" customHeight="1" thickBot="1">
      <c r="A50" s="39">
        <v>32</v>
      </c>
      <c r="B50" s="70" t="s">
        <v>82</v>
      </c>
      <c r="C50" s="71" t="s">
        <v>68</v>
      </c>
      <c r="D50" s="57"/>
      <c r="E50" s="73">
        <f>'ΣΥΝΟΛΙΚΟΣ ΣΙΔΕΡΑ'!O49</f>
        <v>144</v>
      </c>
      <c r="F50" s="56"/>
    </row>
    <row r="51" ht="19.5" customHeight="1">
      <c r="F51" s="5"/>
    </row>
    <row r="52" spans="5:6" ht="19.5" customHeight="1">
      <c r="E52" s="8" t="s">
        <v>8</v>
      </c>
      <c r="F52" s="3"/>
    </row>
    <row r="53" spans="5:6" ht="19.5" customHeight="1" thickBot="1">
      <c r="E53" s="9" t="s">
        <v>9</v>
      </c>
      <c r="F53" s="4"/>
    </row>
    <row r="54" spans="1:6" s="10" customFormat="1" ht="21" customHeight="1">
      <c r="A54" s="11"/>
      <c r="B54" s="12"/>
      <c r="C54" s="13"/>
      <c r="D54" s="14"/>
      <c r="E54" s="14"/>
      <c r="F54" s="15" t="s">
        <v>12</v>
      </c>
    </row>
    <row r="55" spans="1:6" s="10" customFormat="1" ht="59.25" customHeight="1">
      <c r="A55" s="11"/>
      <c r="B55" s="12"/>
      <c r="C55" s="13"/>
      <c r="D55" s="14"/>
      <c r="E55" s="14"/>
      <c r="F55" s="15" t="s">
        <v>13</v>
      </c>
    </row>
  </sheetData>
  <mergeCells count="12">
    <mergeCell ref="A6:B6"/>
    <mergeCell ref="A7:B7"/>
    <mergeCell ref="A8:B8"/>
    <mergeCell ref="A1:B1"/>
    <mergeCell ref="A2:B2"/>
    <mergeCell ref="A3:B3"/>
    <mergeCell ref="A4:B4"/>
    <mergeCell ref="A5:B5"/>
    <mergeCell ref="A15:F15"/>
    <mergeCell ref="A16:F16"/>
    <mergeCell ref="A14:F14"/>
    <mergeCell ref="B12:G1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m.peikou</dc:creator>
  <cp:keywords/>
  <dc:description/>
  <cp:lastModifiedBy>m.peikou</cp:lastModifiedBy>
  <cp:lastPrinted>2013-11-07T18:51:31Z</cp:lastPrinted>
  <dcterms:created xsi:type="dcterms:W3CDTF">2012-03-29T12:11:53Z</dcterms:created>
  <dcterms:modified xsi:type="dcterms:W3CDTF">2013-11-07T19:06:34Z</dcterms:modified>
  <cp:category/>
  <cp:version/>
  <cp:contentType/>
  <cp:contentStatus/>
</cp:coreProperties>
</file>