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ΕΝΔΕΙΚΤΙΚΟΣ ΠΡΟΫΠΟΛΟΓΙΣΜΟΣ" sheetId="1" r:id="rId1"/>
    <sheet name="ΥΠΟΔΕΙΓΜΑ ΟΙΚΟΝΟΜΙΚΗΣ ΠΡΟΣΦΟΡΑΣ" sheetId="2" r:id="rId2"/>
  </sheets>
  <definedNames/>
  <calcPr fullCalcOnLoad="1"/>
</workbook>
</file>

<file path=xl/sharedStrings.xml><?xml version="1.0" encoding="utf-8"?>
<sst xmlns="http://schemas.openxmlformats.org/spreadsheetml/2006/main" count="524" uniqueCount="192">
  <si>
    <t>ΝΟΜΟΣ ΘΕΣΣΑΛΟΝΙΚΗΣ</t>
  </si>
  <si>
    <t>ΔΗΜΟΣ ΘΕΣΣΑΛΟΝΙΚΗΣ</t>
  </si>
  <si>
    <t>ΤΜΗΜΑ ΠΡΟΚΗΡΥΞΕΩΝ &amp; ΔΗΜΟΠΡΑΣΙΩΝ</t>
  </si>
  <si>
    <t>ΣΥΝΟΛΙΚΟΣ ΕΝΔΕΙΚΤΙΚΟΣ ΠΡΟΫΠΟΛΟΓΙΣΜΟΣ</t>
  </si>
  <si>
    <t xml:space="preserve">ΦΑΡΜΑΚΕΥΤΙΚΑ ΕΙΔΗ </t>
  </si>
  <si>
    <t>ΠΙΝΑΚΑΣ 1 - CPV: 33680000-0</t>
  </si>
  <si>
    <t>ΕΙΔΟΣ</t>
  </si>
  <si>
    <t>ΠΟΣΟΤ.</t>
  </si>
  <si>
    <t>ΚΑΘ. ΤΙΜΗ ΜΟΝ.</t>
  </si>
  <si>
    <t>ΣΥΝ. ΚΑΘ. ΑΞΙΑΣ</t>
  </si>
  <si>
    <t>ΓΑΖΕΣ ΑΥΤΟΚΟΛΛΗΤΕΣ 15x8 τύπου PRIMAPORE</t>
  </si>
  <si>
    <t>ΓΑΖΕΣ ΑΠΟΣΤΕΙΡΩΜΕΝΕΣ μεσαίες, 7,5χ7,5cm  (κυτ.10 τμχ.)</t>
  </si>
  <si>
    <t>ΓΑΖΕΣ ΑΠΟΣΤΕΙΡΩΜΕΝΕΣ μεγάλες ,10χ10 ( κυτ.10 τμχ.)</t>
  </si>
  <si>
    <t>ΓΑΖΕΣ ΑΠΟΣΤΕΙΡΩΜΕΝΕΣ μεγάλες ,15χ15 (κουτι 12τμχ)</t>
  </si>
  <si>
    <t>Ταινία DURAPORE η  LEUKOSILK 1 ίντσα χ 5μ (αντί για λευκοπλάστη)</t>
  </si>
  <si>
    <t>LEUKOSILK (ρολό) 5cmx4,6m</t>
  </si>
  <si>
    <t>LEUKOSILK 1,25 m x 4,6 cm</t>
  </si>
  <si>
    <r>
      <t xml:space="preserve">ΤΑΙΝΙΕΣ ΑΥΤΟΚΟΛΛΗΤΕΣ  </t>
    </r>
    <r>
      <rPr>
        <sz val="10"/>
        <rFont val="Arial"/>
        <family val="2"/>
      </rPr>
      <t>τύπου Hansaplast</t>
    </r>
    <r>
      <rPr>
        <b/>
        <sz val="10"/>
        <rFont val="Arial"/>
        <family val="2"/>
      </rPr>
      <t xml:space="preserve"> (διάφορα μεγέθη, κυτίο/20strips)</t>
    </r>
  </si>
  <si>
    <r>
      <t xml:space="preserve">ΤΑΙΝΙΕΣ ΑΥΤΟΚΟΛΛΗΤΕΣ </t>
    </r>
    <r>
      <rPr>
        <sz val="10"/>
        <rFont val="Arial"/>
        <family val="2"/>
      </rPr>
      <t>τύπου  Hansaplast Universal</t>
    </r>
    <r>
      <rPr>
        <b/>
        <sz val="10"/>
        <rFont val="Arial"/>
        <family val="2"/>
      </rPr>
      <t xml:space="preserve"> 19χ72mm, σε κυτία των 100 τμχ</t>
    </r>
  </si>
  <si>
    <t>ΤΑΙΝΙΕΣ ΑΥΤΟΚΟΛΛΗΤΕΣ ΤΥΠΟΥ Hansaplast 30 x 72 mm, κουτί 100τμχ</t>
  </si>
  <si>
    <t>ΕΛΑΣΤΙΚΟΙ ΕΠΙΔΕΣΜΟΙ διαμέτρου 5 cm</t>
  </si>
  <si>
    <t>ΕΛΑΣΤΙΚΟΙ ΕΠΙΔΕΣΜΟΙ διαμέτρου 8cm</t>
  </si>
  <si>
    <t>ΕΛΑΣΤΙΚΟΙ ΕΠΙΔΕΣΜΟΙ διαμέτρου 10 cm</t>
  </si>
  <si>
    <t>ΛΕΥΚΟΠΛΑΣΤ 2,5 cmX 5m</t>
  </si>
  <si>
    <t>ΛΕΥΚΟΠΛΑΣΤ 1 cmX 5m</t>
  </si>
  <si>
    <t>ΛΕΥΚΟΠΛΑΣΤ ΛΕΥΚΟ ΜΕΤΑΞΩΤΟ</t>
  </si>
  <si>
    <t>ΧΑΡΟΒΑΜΒΑΚΑ 5kgr</t>
  </si>
  <si>
    <t>ΧΑΡΤΙΝΕΣ ΜΑΣΚΕΣ</t>
  </si>
  <si>
    <t>ΤΑΜΠΟΝ ΑΠΟΣΤΕΙΡΩΜΕΝΟ για κάλυψη ματιών</t>
  </si>
  <si>
    <t>ΒΑΜΒΑΚΙ υδρόφιλο ( μικρή συσκευασία)</t>
  </si>
  <si>
    <t>ΒΑΜΒΑΚΙ (ΣΥΣΚ 150ΓΡ.)</t>
  </si>
  <si>
    <t>EMOSTAT 2,5gr</t>
  </si>
  <si>
    <t>ΤΡΙΓΩΝΙΚΟΣ ΕΠΙΔΕΣΜΟΣ</t>
  </si>
  <si>
    <t>FLAMIGEL GEL</t>
  </si>
  <si>
    <t>ΣΥΝΟΛΑ</t>
  </si>
  <si>
    <t>Φ.Π.Α. 13%</t>
  </si>
  <si>
    <t xml:space="preserve">ΦΑΡΜΑΚΕΥΤΙΚΟ ΥΛΙΚΟ </t>
  </si>
  <si>
    <t>A/A</t>
  </si>
  <si>
    <t>ΠΙΝΑΚΑΣ 2 – CPV:33600000-6</t>
  </si>
  <si>
    <t>ΓΑΝΤΙΑ ΑΠΟΣΤΕΙΡΩΜΕΝΑ Latex Νο 8</t>
  </si>
  <si>
    <t>ΓΑΝΤΙΑ ΜΙΑΣ ΧΡΗΣΗΣ Latex Μ</t>
  </si>
  <si>
    <t>ΓΑΝΤΙΑ ΜΙΑΣ ΧΡΗΣΗΣ Latex L</t>
  </si>
  <si>
    <t>ΟΙΝΟΠΝΕΥΜΑ ΦΑΡΜΑΚΕΥΤΙΚΟ ( 70ο/ο αλκοόλη και με πρόσθετες ουσίες προστασίας του δέρματος, για απολύμανση χεριών )</t>
  </si>
  <si>
    <t>ΟΙΝΟΠΝΕΥΜΑ ΛΕΥΚΟ 95% 200ml</t>
  </si>
  <si>
    <t>STICK ΑΜΜΩΝΙΑΣ</t>
  </si>
  <si>
    <t>ΨΥΚΤΙΚΟ ΣΠΡΕΫ</t>
  </si>
  <si>
    <t>ΘΕΡΜΟΜΕΤΡΟ ΨΗΦΙΑΚΟ</t>
  </si>
  <si>
    <t>BEPANTHOL cream</t>
  </si>
  <si>
    <t>Oint BEPANTHOL tb 100gr</t>
  </si>
  <si>
    <t>SUDOCREAM 250gr</t>
  </si>
  <si>
    <t>APAISYL GEL 50ml</t>
  </si>
  <si>
    <t>ARNICARE CREAM</t>
  </si>
  <si>
    <t>Ρολά χαρτιού κάλυψης εξεταστικής κλίνηςδιαμέτρου 50cm με επιφάνεια πλαστικοποιημένη</t>
  </si>
  <si>
    <t>ΣΥΡΙΓΓΕΣ 2,5 ml</t>
  </si>
  <si>
    <t>ΣΥΡΙΓΓΕΣ 5ml</t>
  </si>
  <si>
    <t>ΤΑΙΝΙΕΣ ΣΑΚΧΑΡΟΥ ONE TOUCH ULTRA SOFT</t>
  </si>
  <si>
    <t xml:space="preserve">ΤΑΙΝΙΕΣ ΣΑΚΧΑΡΟΥ MULTI CARE IN </t>
  </si>
  <si>
    <t>ΤΑΙΝΙΕΣ ΜΕΤΡΗΣΗΣ ΤΡΙΓΛΥΚΕΡΙΔΙΩΝ MULTI CARE IN</t>
  </si>
  <si>
    <t>ΤΑΙΝΙΕΣ ΜΕΤΡΗΣΗΣ ΧΟΛΗΣΤΕΡΙΝΗΣ MULTI CARE IN</t>
  </si>
  <si>
    <t>ΤΑΙΝΙΕΣ ΜΕΤΡΗΣΗΣ ΤΡΙΓΛΥΚΕΡΙΔΙΩΝ ACCUTREND TRIGLYCERIDES COBAS</t>
  </si>
  <si>
    <t>ΤΑΙΝΙΕΣ ΜΕΤΡΗΣΗΣ ΧΟΛΗΣΤΕΡΙΝΗΣ ACCUTREND CHOLESTEROL COBAS</t>
  </si>
  <si>
    <t>ΒΕΛΟΝΕΣ ΜΕΤΡΗΣΗΣ ONE TOUCH ULTRA SOFT</t>
  </si>
  <si>
    <t>GEL ΚΑΡΔΙΟΓΡΑΦΗΜΑΤΟΣ 250ml</t>
  </si>
  <si>
    <t>ΑΝΤΙΣΗΠΤΙΚΟ ΧΕΡΙΩΝ 80ml</t>
  </si>
  <si>
    <t>ΑΝΤΙΣΗΠΤΙΚΟ GEL ΧΕΡΙΩΝ 1000ML</t>
  </si>
  <si>
    <t>ΑΝΤΙΣΗΠΤΙΚΟ ΣΠΡΕΪ ΚΑΘΑΡΙΣΜΟΥ 400ml</t>
  </si>
  <si>
    <t>ΧΑΡΤΟΣΕΝΤΟΝΟ ΡΟΛΟ</t>
  </si>
  <si>
    <t>TALK 1tr</t>
  </si>
  <si>
    <t>GEL ΥΠΕΡΗΧΩΝ 5 lt</t>
  </si>
  <si>
    <t>ΦΥΣΙΟΛΟΓΙΚΟΣ ΟΡΟΣ (ΓΙΑ ΕΣΩΤ. ΟΦΘΑΛΜΟΥ-CLINOFAR)</t>
  </si>
  <si>
    <t>ΠΑΓΟΚΥΣΤΗ</t>
  </si>
  <si>
    <t>WETTEX ΚΑΛΥΜΜΑΤΟΣ ΗΛΕΚΤΡΟΔΙΩΝ 6χ8</t>
  </si>
  <si>
    <t>WETTEX ΚΑΛΥΜΜΑΤΟΣ ΗΛΕΚΤΡΟΔΙΩΝ 10χ12</t>
  </si>
  <si>
    <t>ΠΑΡΑΦΙΝΕΛΑΙΟ 1LT</t>
  </si>
  <si>
    <t>ΠΟΤΗΡΑΚΙΑ ΜΙΑΣ ΧΡΗΣΗΣ</t>
  </si>
  <si>
    <t>ΨΑΛΙΔΙ</t>
  </si>
  <si>
    <t>ΛΟΣΙΟΝ ΠΡΟΛΗΨΗΣ ΓΙΑ ΦΘΕΙΡΕΣ</t>
  </si>
  <si>
    <t>ΓΛΩΣΣΟΠΙΕΣΤΡΑ</t>
  </si>
  <si>
    <t>ΘΗΛΕΣ ΑΠΟ ΚΑΟΥΤΣΟΥΚ Νο 1 και Νο 2</t>
  </si>
  <si>
    <t>Φ.Π.Α. 23%</t>
  </si>
  <si>
    <t>ΣΥΝΟΛΙΚΗ ΔΑΠΑΝΗ</t>
  </si>
  <si>
    <t xml:space="preserve">ΠΙΝΑΚΑΣ 3 </t>
  </si>
  <si>
    <t>ΦΑΡΜΑΚΑ                                 CPV: 33690000-3</t>
  </si>
  <si>
    <t>ΕΙΔΗ</t>
  </si>
  <si>
    <t>ΠΟΣΟΤΗΤΑ</t>
  </si>
  <si>
    <t>ΤΙΜΗ ΜΟΝΑΔΑΣ</t>
  </si>
  <si>
    <t>ΣΥΝΟΛΟ</t>
  </si>
  <si>
    <t xml:space="preserve">ΓΑΖΕΣ ΒΑΖΕΛΙΝΟΥΧΕΣ FUCIDIN </t>
  </si>
  <si>
    <t xml:space="preserve">ΟΞΥΖΕΝΕ 3% εκνέφωμα (spray) 100ml </t>
  </si>
  <si>
    <t xml:space="preserve">ΟΞΥΖΕΝΕ  100ml </t>
  </si>
  <si>
    <t xml:space="preserve">Διάλυμα Betadine 30ml </t>
  </si>
  <si>
    <t>BETADINE sol 240ml</t>
  </si>
  <si>
    <t>ΦΥΣΙΟΛΟΓΙΚΟΣ ΟΡΟΣ 5ml</t>
  </si>
  <si>
    <t>Φυσιολογικός ορός 250cc</t>
  </si>
  <si>
    <t>Tab DEPON 500mg</t>
  </si>
  <si>
    <t>DEPON Αναβράζον</t>
  </si>
  <si>
    <t>Tab PANADOL 500mgr</t>
  </si>
  <si>
    <t>PANADOL (Αναβράζοντα Δισκία)</t>
  </si>
  <si>
    <t>Tab. PANADOL extra (500+65mg)Btx16</t>
  </si>
  <si>
    <t>Tab PANADOL Extra Αναβράζον 500mgr</t>
  </si>
  <si>
    <t>Panadol Advance 500MG/TAB F.C.(BLIST)</t>
  </si>
  <si>
    <t>PANADOL Sir 125ml</t>
  </si>
  <si>
    <t>Tab ASPIRINE 0,5gr</t>
  </si>
  <si>
    <t>Tab SIMECO</t>
  </si>
  <si>
    <t>Tab BUSCOPAN</t>
  </si>
  <si>
    <t>Tab ZIRTEK</t>
  </si>
  <si>
    <t>Caps IMODIUM</t>
  </si>
  <si>
    <t>MESULID 100MG/TAB (BLIST)</t>
  </si>
  <si>
    <t>LOSEC 20 mg</t>
  </si>
  <si>
    <t>Tab ZANTAC 150</t>
  </si>
  <si>
    <t>Tab PONSTAN</t>
  </si>
  <si>
    <t>Tab ALGOFREN 400mg</t>
  </si>
  <si>
    <t>PONSTAN Sir</t>
  </si>
  <si>
    <t>Taab ADALAT 5</t>
  </si>
  <si>
    <t>ΔΙΣΚΙΑ ΚΟΡΤΙΖΟΝΗΣ (πρεδνιζολόνη 4mg)</t>
  </si>
  <si>
    <t>Supp. APOTEL 125mg</t>
  </si>
  <si>
    <t>Supp. DEPON 200MG</t>
  </si>
  <si>
    <t>MAALOX PLUS (200+200+25)MG/TAB (BLIST)</t>
  </si>
  <si>
    <t xml:space="preserve">LASIX 20MG/2ML AMP. INJ . SOL </t>
  </si>
  <si>
    <t>APOTEL PLUS(600+20)MG/4ML AMP.INJ.SOL</t>
  </si>
  <si>
    <t>SOLU CORTEF 250mg</t>
  </si>
  <si>
    <t xml:space="preserve">SOLU CORTEF 500mg </t>
  </si>
  <si>
    <t>SOLU MENDROL amp 125mg</t>
  </si>
  <si>
    <t>ADRENALINE INJ 1MG/ML AMP.INJ.SOL</t>
  </si>
  <si>
    <t>ATROPINE SULFATE ING 1MG/1ML</t>
  </si>
  <si>
    <t>DEXTROSE SOL. IV INF 5%X500ML</t>
  </si>
  <si>
    <t>DEXTROSE SOL. IV INF 5%X1000ML</t>
  </si>
  <si>
    <t>RINGER LACTADE SOL. IV INFx1000ML</t>
  </si>
  <si>
    <t>DEXTROSE SOL. IV INF 35%X500ML</t>
  </si>
  <si>
    <t>SODIUM CHLORIDE  SOL.IV  INF 0,9% W/V</t>
  </si>
  <si>
    <t>ENGERIX-B(ΕΜΒΟΛΙΟ) 20MG/1ML ING ADULT</t>
  </si>
  <si>
    <t>HAVRIX-A(ΕΜΒΟΛΙΟ) 1440 ING ADULT</t>
  </si>
  <si>
    <t>FUCIDIN 30MG/TE 100cm^2 IMP.GAUZE</t>
  </si>
  <si>
    <t>D.T.VAX adult 0,5ml (ΕΜΒΟΛΙΟ)</t>
  </si>
  <si>
    <t>FENISTIL Gel</t>
  </si>
  <si>
    <t>FENISTIL SIR</t>
  </si>
  <si>
    <t>DEPON Sir</t>
  </si>
  <si>
    <t>ALFOFREN Sir</t>
  </si>
  <si>
    <t xml:space="preserve">VOLTAREN Emulgel </t>
  </si>
  <si>
    <t>FUCIDINE αλοιφη</t>
  </si>
  <si>
    <t>ELOCON αλοιφή</t>
  </si>
  <si>
    <t>KENACOMB Cream 25gr</t>
  </si>
  <si>
    <t xml:space="preserve">CR. CELESTODERM 30gr </t>
  </si>
  <si>
    <t>Oint FUCICORT lipid αλοιφή</t>
  </si>
  <si>
    <t>TOBREX 5ml</t>
  </si>
  <si>
    <t>TOBRADEX</t>
  </si>
  <si>
    <t>XOZAL DROPS</t>
  </si>
  <si>
    <t>SOLDESANIL ORAL DROPS</t>
  </si>
  <si>
    <t>SEPTOBORE 0,1%+1% EYE DROPS  SOL</t>
  </si>
  <si>
    <t>TETRACAINE col</t>
  </si>
  <si>
    <t>PULVO SPRAY</t>
  </si>
  <si>
    <t>RONAL</t>
  </si>
  <si>
    <t>DEXA-RHINA SPRAY</t>
  </si>
  <si>
    <t>ΠΙΝΑΚΑΣ 4</t>
  </si>
  <si>
    <t>CPV: 33680000-0</t>
  </si>
  <si>
    <t>ΑΓ.ΣΤΥΛΙΑΝΟΣ</t>
  </si>
  <si>
    <t>1.</t>
  </si>
  <si>
    <t>Φάρμακα (αλοιφές, αντιβιώσεις, εμβόλια, σιρόπια αντιβηχικά, αντισταμινικά, υπόθετα, παυσίπονα, αντιβηχικά, κλπ.)</t>
  </si>
  <si>
    <t>Φ.Π.Α 6,5%</t>
  </si>
  <si>
    <t>2.</t>
  </si>
  <si>
    <t>Παραφάρμακα (σύριγγες, θερμόμετρα, γάζες, ειδικά βρεφικά γάλατα κλπ.)</t>
  </si>
  <si>
    <t>3.</t>
  </si>
  <si>
    <t>Φαρμακευτικά είδη (δερματοκαλλυντικές αλοιφές, αντιψειρικές σειρές, κλπ.)</t>
  </si>
  <si>
    <t>ΓΕΝΙΚΟ ΣΥΝΟΛΟ ΓΙΑ “ΑΓ.ΣΤΥΛΙΑΝΟ</t>
  </si>
  <si>
    <t>ΓΕΝΙΚΟ ΣΥΝΟΛΟ</t>
  </si>
  <si>
    <t>ΑΓ.ΣΤΥΛΙΑΝΟΣ (ΦΑΡΜΑΚΑ)</t>
  </si>
  <si>
    <t>ΜΕ ΕΝΤΟΛΗ ΔΗΜΑΡΧΟΥ</t>
  </si>
  <si>
    <t>Η ΣΥΝΤΑΞΑΣΑ</t>
  </si>
  <si>
    <t>Η ΑΝΑΠΛΗΡΩΤΡΙΑ ΠΡΟΪΣΤΑΜΕΝΗ ΤΜΗΜΑΤΟΣ</t>
  </si>
  <si>
    <t>Η ΑΝΑΠΛΗΡΩΤΡΙΑ ΠΡΟΪΣΤΑΜΕΝΗ Δ/ΝΣΗΣ</t>
  </si>
  <si>
    <t>Ο. ΣΚΑΝΔΑΛΗ</t>
  </si>
  <si>
    <t>Κ.ΠΟΥΡΣΑΝΙΔΟΥ</t>
  </si>
  <si>
    <t>Π. ΛΑΚΕΡΙΔΟΥ</t>
  </si>
  <si>
    <t>ΥΠΟΔΕΙΓΜΑ ΟΙΚΟΝΟΜΙΚΗΣ ΠΡΟΣΦΟΡΑΣ</t>
  </si>
  <si>
    <t>ΠΙΝΑΚΑΣ 1</t>
  </si>
  <si>
    <t xml:space="preserve"> CPV: 33680000-0</t>
  </si>
  <si>
    <t>........€</t>
  </si>
  <si>
    <t>.........€</t>
  </si>
  <si>
    <t>ΗΜΕΡΟΜΗΝΙΑ:</t>
  </si>
  <si>
    <t>ΥΠΟΓΡΑΦΗ/ΣΦΡΑΓΙΔΑ:</t>
  </si>
  <si>
    <t>ΠΙΝΑΚΑΣ 2</t>
  </si>
  <si>
    <t xml:space="preserve"> CPV:33600000-6</t>
  </si>
  <si>
    <t>ΦΑΡΜΑΚΑ            CPV: 33690000-3</t>
  </si>
  <si>
    <t>ΜΟΝ. ΜΕΤΡ.</t>
  </si>
  <si>
    <t>ΔΑΠΑΝΗ</t>
  </si>
  <si>
    <t>ΠΟΣΟΣΤΟ ΕΚΠΤΩΣΗΣ (%)</t>
  </si>
  <si>
    <t>.......%</t>
  </si>
  <si>
    <t xml:space="preserve"> ΚΑΘΑΡΗ ΑΞΙΑ ΠΡΟ ΕΚΠΤΩΣΗΣ</t>
  </si>
  <si>
    <t>........%</t>
  </si>
  <si>
    <t>ΑΞΙΑ ΜΕΤΑ ΤΗΝ ΕΚΠΤΩΣΗ</t>
  </si>
  <si>
    <t>ΓΕΝΙΚΟ ΣΥΝΟΛΟ ΓΙΑ “ΑΓ.ΣΤΥΛΙΑΝΟ”</t>
  </si>
  <si>
    <t>ΗΜΕΡΟΜΗΝΙΑ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</si>
</sst>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0.5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 vertical="center"/>
    </xf>
    <xf numFmtId="2" fontId="1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37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textRotation="255"/>
    </xf>
    <xf numFmtId="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zoomScalePageLayoutView="0" workbookViewId="0" topLeftCell="A1">
      <selection activeCell="D191" sqref="D191"/>
    </sheetView>
  </sheetViews>
  <sheetFormatPr defaultColWidth="9.140625" defaultRowHeight="12.75"/>
  <cols>
    <col min="1" max="1" width="14.421875" style="0" customWidth="1"/>
    <col min="2" max="2" width="28.57421875" style="0" customWidth="1"/>
    <col min="3" max="3" width="13.57421875" style="0" customWidth="1"/>
    <col min="4" max="4" width="12.140625" style="0" customWidth="1"/>
    <col min="5" max="5" width="10.57421875" style="0" customWidth="1"/>
  </cols>
  <sheetData>
    <row r="1" spans="1:5" ht="15">
      <c r="A1" s="78"/>
      <c r="B1" s="2" t="s">
        <v>0</v>
      </c>
      <c r="C1" s="79"/>
      <c r="D1" s="79"/>
      <c r="E1" s="79"/>
    </row>
    <row r="2" spans="1:5" ht="15">
      <c r="A2" s="78"/>
      <c r="B2" s="2" t="s">
        <v>1</v>
      </c>
      <c r="C2" s="79"/>
      <c r="D2" s="79"/>
      <c r="E2" s="79"/>
    </row>
    <row r="3" spans="1:5" ht="30">
      <c r="A3" s="78"/>
      <c r="B3" s="2" t="s">
        <v>2</v>
      </c>
      <c r="C3" s="79"/>
      <c r="D3" s="79"/>
      <c r="E3" s="79"/>
    </row>
    <row r="4" spans="1:5" ht="15.75" customHeight="1">
      <c r="A4" s="3"/>
      <c r="B4" s="79" t="s">
        <v>3</v>
      </c>
      <c r="C4" s="79"/>
      <c r="D4" s="79"/>
      <c r="E4" s="79"/>
    </row>
    <row r="5" spans="1:5" ht="15.75" customHeight="1">
      <c r="A5" s="3"/>
      <c r="B5" s="79" t="s">
        <v>4</v>
      </c>
      <c r="C5" s="79"/>
      <c r="D5" s="79"/>
      <c r="E5" s="79"/>
    </row>
    <row r="6" spans="1:5" ht="30">
      <c r="A6" s="4"/>
      <c r="B6" s="2" t="s">
        <v>5</v>
      </c>
      <c r="C6" s="5"/>
      <c r="D6" s="5"/>
      <c r="E6" s="5"/>
    </row>
    <row r="7" spans="1:5" ht="45">
      <c r="A7" s="4"/>
      <c r="B7" s="6" t="s">
        <v>6</v>
      </c>
      <c r="C7" s="7" t="s">
        <v>7</v>
      </c>
      <c r="D7" s="7" t="s">
        <v>8</v>
      </c>
      <c r="E7" s="7" t="s">
        <v>9</v>
      </c>
    </row>
    <row r="8" spans="1:5" ht="72" customHeight="1">
      <c r="A8" s="4">
        <v>1</v>
      </c>
      <c r="B8" s="8" t="s">
        <v>10</v>
      </c>
      <c r="C8" s="4">
        <v>197</v>
      </c>
      <c r="D8" s="3">
        <v>0.17</v>
      </c>
      <c r="E8" s="9">
        <f aca="true" t="shared" si="0" ref="E8:E31">ROUND(C8*D8,2)</f>
        <v>33.49</v>
      </c>
    </row>
    <row r="9" spans="1:5" ht="79.5" customHeight="1">
      <c r="A9" s="4">
        <v>2</v>
      </c>
      <c r="B9" s="10" t="s">
        <v>11</v>
      </c>
      <c r="C9" s="4">
        <v>239</v>
      </c>
      <c r="D9" s="3">
        <v>1.06</v>
      </c>
      <c r="E9" s="9">
        <f t="shared" si="0"/>
        <v>253.34</v>
      </c>
    </row>
    <row r="10" spans="1:5" ht="73.5" customHeight="1">
      <c r="A10" s="4">
        <v>3</v>
      </c>
      <c r="B10" s="10" t="s">
        <v>12</v>
      </c>
      <c r="C10" s="4">
        <v>268</v>
      </c>
      <c r="D10" s="3">
        <v>1.6800000000000002</v>
      </c>
      <c r="E10" s="9">
        <f t="shared" si="0"/>
        <v>450.24</v>
      </c>
    </row>
    <row r="11" spans="1:5" ht="70.5" customHeight="1">
      <c r="A11" s="4">
        <v>4</v>
      </c>
      <c r="B11" s="10" t="s">
        <v>13</v>
      </c>
      <c r="C11" s="4">
        <v>44</v>
      </c>
      <c r="D11" s="3">
        <v>0.69</v>
      </c>
      <c r="E11" s="9">
        <f t="shared" si="0"/>
        <v>30.36</v>
      </c>
    </row>
    <row r="12" spans="1:5" ht="74.25" customHeight="1">
      <c r="A12" s="4">
        <v>5</v>
      </c>
      <c r="B12" s="10" t="s">
        <v>14</v>
      </c>
      <c r="C12" s="4">
        <v>119</v>
      </c>
      <c r="D12" s="3">
        <v>1.77</v>
      </c>
      <c r="E12" s="9">
        <f t="shared" si="0"/>
        <v>210.63</v>
      </c>
    </row>
    <row r="13" spans="1:5" ht="45.75" customHeight="1">
      <c r="A13" s="4">
        <v>6</v>
      </c>
      <c r="B13" s="10" t="s">
        <v>15</v>
      </c>
      <c r="C13" s="4">
        <v>4</v>
      </c>
      <c r="D13" s="3">
        <v>2.8</v>
      </c>
      <c r="E13" s="9">
        <f t="shared" si="0"/>
        <v>11.2</v>
      </c>
    </row>
    <row r="14" spans="1:5" ht="39.75" customHeight="1">
      <c r="A14" s="4">
        <v>7</v>
      </c>
      <c r="B14" s="10" t="s">
        <v>16</v>
      </c>
      <c r="C14" s="4">
        <v>2</v>
      </c>
      <c r="D14" s="3">
        <v>2.8</v>
      </c>
      <c r="E14" s="9">
        <f t="shared" si="0"/>
        <v>5.6</v>
      </c>
    </row>
    <row r="15" spans="1:5" ht="64.5" customHeight="1">
      <c r="A15" s="4">
        <v>8</v>
      </c>
      <c r="B15" s="10" t="s">
        <v>17</v>
      </c>
      <c r="C15" s="4">
        <v>252</v>
      </c>
      <c r="D15" s="3">
        <v>1.77</v>
      </c>
      <c r="E15" s="9">
        <f t="shared" si="0"/>
        <v>446.04</v>
      </c>
    </row>
    <row r="16" spans="1:5" ht="93.75" customHeight="1">
      <c r="A16" s="4">
        <v>9</v>
      </c>
      <c r="B16" s="10" t="s">
        <v>18</v>
      </c>
      <c r="C16" s="4">
        <v>9</v>
      </c>
      <c r="D16" s="3">
        <v>5.5</v>
      </c>
      <c r="E16" s="9">
        <f t="shared" si="0"/>
        <v>49.5</v>
      </c>
    </row>
    <row r="17" spans="1:5" ht="71.25" customHeight="1">
      <c r="A17" s="4">
        <v>10</v>
      </c>
      <c r="B17" s="10" t="s">
        <v>19</v>
      </c>
      <c r="C17" s="4">
        <v>5</v>
      </c>
      <c r="D17" s="3">
        <v>6.5</v>
      </c>
      <c r="E17" s="9">
        <f t="shared" si="0"/>
        <v>32.5</v>
      </c>
    </row>
    <row r="18" spans="1:5" ht="66" customHeight="1">
      <c r="A18" s="4">
        <v>11</v>
      </c>
      <c r="B18" s="10" t="s">
        <v>20</v>
      </c>
      <c r="C18" s="4">
        <v>222</v>
      </c>
      <c r="D18" s="3">
        <v>0.49</v>
      </c>
      <c r="E18" s="9">
        <f t="shared" si="0"/>
        <v>108.78</v>
      </c>
    </row>
    <row r="19" spans="1:5" ht="60" customHeight="1">
      <c r="A19" s="4">
        <v>12</v>
      </c>
      <c r="B19" s="10" t="s">
        <v>21</v>
      </c>
      <c r="C19" s="4">
        <v>15</v>
      </c>
      <c r="D19" s="3">
        <v>0.52</v>
      </c>
      <c r="E19" s="9">
        <f t="shared" si="0"/>
        <v>7.8</v>
      </c>
    </row>
    <row r="20" spans="1:5" ht="73.5" customHeight="1">
      <c r="A20" s="4">
        <v>13</v>
      </c>
      <c r="B20" s="10" t="s">
        <v>22</v>
      </c>
      <c r="C20" s="4">
        <v>207</v>
      </c>
      <c r="D20" s="3">
        <v>0.5700000000000001</v>
      </c>
      <c r="E20" s="9">
        <f t="shared" si="0"/>
        <v>117.99</v>
      </c>
    </row>
    <row r="21" spans="1:5" ht="15">
      <c r="A21" s="4">
        <v>14</v>
      </c>
      <c r="B21" s="10" t="s">
        <v>23</v>
      </c>
      <c r="C21" s="4">
        <v>23</v>
      </c>
      <c r="D21" s="3">
        <v>2.5</v>
      </c>
      <c r="E21" s="9">
        <f t="shared" si="0"/>
        <v>57.5</v>
      </c>
    </row>
    <row r="22" spans="1:5" ht="15">
      <c r="A22" s="4">
        <v>15</v>
      </c>
      <c r="B22" s="10" t="s">
        <v>24</v>
      </c>
      <c r="C22" s="4">
        <v>15</v>
      </c>
      <c r="D22" s="3">
        <v>1.28</v>
      </c>
      <c r="E22" s="9">
        <f t="shared" si="0"/>
        <v>19.2</v>
      </c>
    </row>
    <row r="23" spans="1:5" ht="30">
      <c r="A23" s="4">
        <v>16</v>
      </c>
      <c r="B23" s="10" t="s">
        <v>25</v>
      </c>
      <c r="C23" s="4">
        <v>11</v>
      </c>
      <c r="D23" s="3">
        <v>1.9</v>
      </c>
      <c r="E23" s="9">
        <f t="shared" si="0"/>
        <v>20.9</v>
      </c>
    </row>
    <row r="24" spans="1:5" ht="15">
      <c r="A24" s="4">
        <v>17</v>
      </c>
      <c r="B24" s="10" t="s">
        <v>26</v>
      </c>
      <c r="C24" s="4">
        <v>5</v>
      </c>
      <c r="D24" s="3">
        <v>9.5</v>
      </c>
      <c r="E24" s="9">
        <f t="shared" si="0"/>
        <v>47.5</v>
      </c>
    </row>
    <row r="25" spans="1:5" ht="15">
      <c r="A25" s="4">
        <v>18</v>
      </c>
      <c r="B25" s="10" t="s">
        <v>27</v>
      </c>
      <c r="C25" s="4">
        <v>23</v>
      </c>
      <c r="D25" s="3">
        <v>3</v>
      </c>
      <c r="E25" s="9">
        <f t="shared" si="0"/>
        <v>69</v>
      </c>
    </row>
    <row r="26" spans="1:5" ht="45">
      <c r="A26" s="4">
        <v>19</v>
      </c>
      <c r="B26" s="10" t="s">
        <v>28</v>
      </c>
      <c r="C26" s="4">
        <v>207</v>
      </c>
      <c r="D26" s="3">
        <v>0.4</v>
      </c>
      <c r="E26" s="9">
        <f t="shared" si="0"/>
        <v>82.8</v>
      </c>
    </row>
    <row r="27" spans="1:5" ht="60.75" customHeight="1">
      <c r="A27" s="4">
        <v>20</v>
      </c>
      <c r="B27" s="10" t="s">
        <v>29</v>
      </c>
      <c r="C27" s="4">
        <v>343</v>
      </c>
      <c r="D27" s="3">
        <v>0.88</v>
      </c>
      <c r="E27" s="9">
        <f t="shared" si="0"/>
        <v>301.84</v>
      </c>
    </row>
    <row r="28" spans="1:5" ht="15">
      <c r="A28" s="4">
        <v>21</v>
      </c>
      <c r="B28" s="10" t="s">
        <v>30</v>
      </c>
      <c r="C28" s="4">
        <v>154</v>
      </c>
      <c r="D28" s="3">
        <v>1.7000000000000002</v>
      </c>
      <c r="E28" s="9">
        <f t="shared" si="0"/>
        <v>261.8</v>
      </c>
    </row>
    <row r="29" spans="1:5" ht="15">
      <c r="A29" s="4">
        <v>22</v>
      </c>
      <c r="B29" s="10" t="s">
        <v>31</v>
      </c>
      <c r="C29" s="4">
        <v>11</v>
      </c>
      <c r="D29" s="3">
        <v>6</v>
      </c>
      <c r="E29" s="9">
        <f t="shared" si="0"/>
        <v>66</v>
      </c>
    </row>
    <row r="30" spans="1:5" ht="15">
      <c r="A30" s="4">
        <v>23</v>
      </c>
      <c r="B30" s="10" t="s">
        <v>32</v>
      </c>
      <c r="C30" s="4">
        <v>165</v>
      </c>
      <c r="D30" s="3">
        <v>1.33</v>
      </c>
      <c r="E30" s="9">
        <f t="shared" si="0"/>
        <v>219.45</v>
      </c>
    </row>
    <row r="31" spans="1:5" ht="15">
      <c r="A31" s="4">
        <v>24</v>
      </c>
      <c r="B31" s="10" t="s">
        <v>33</v>
      </c>
      <c r="C31" s="4">
        <v>15</v>
      </c>
      <c r="D31" s="3">
        <v>6.9</v>
      </c>
      <c r="E31" s="9">
        <f t="shared" si="0"/>
        <v>103.5</v>
      </c>
    </row>
    <row r="32" spans="1:5" ht="15">
      <c r="A32" s="3"/>
      <c r="B32" s="10" t="s">
        <v>34</v>
      </c>
      <c r="C32" s="11">
        <f>SUM(C8:C31)</f>
        <v>2555</v>
      </c>
      <c r="D32" s="3"/>
      <c r="E32" s="12">
        <f>ROUND(SUM(E8:E31),2)</f>
        <v>3006.96</v>
      </c>
    </row>
    <row r="33" spans="1:5" ht="15">
      <c r="A33" s="3"/>
      <c r="B33" s="10" t="s">
        <v>35</v>
      </c>
      <c r="C33" s="3"/>
      <c r="D33" s="3"/>
      <c r="E33" s="9">
        <f>ROUND(0.13*E32,2)</f>
        <v>390.9</v>
      </c>
    </row>
    <row r="34" spans="1:5" ht="15">
      <c r="A34" s="3"/>
      <c r="B34" s="13" t="s">
        <v>34</v>
      </c>
      <c r="C34" s="14"/>
      <c r="D34" s="14"/>
      <c r="E34" s="15">
        <f>ROUND(E33+E32,2)</f>
        <v>3397.86</v>
      </c>
    </row>
    <row r="35" spans="1:5" ht="14.25">
      <c r="A35" s="3"/>
      <c r="B35" s="3"/>
      <c r="C35" s="16"/>
      <c r="D35" s="16"/>
      <c r="E35" s="16"/>
    </row>
    <row r="36" spans="1:5" ht="15.75" customHeight="1">
      <c r="A36" s="3"/>
      <c r="B36" s="80" t="s">
        <v>36</v>
      </c>
      <c r="C36" s="80"/>
      <c r="D36" s="80"/>
      <c r="E36" s="80"/>
    </row>
    <row r="37" spans="1:5" ht="45">
      <c r="A37" s="4" t="s">
        <v>37</v>
      </c>
      <c r="B37" s="17" t="s">
        <v>38</v>
      </c>
      <c r="C37" s="18" t="s">
        <v>7</v>
      </c>
      <c r="D37" s="18" t="s">
        <v>8</v>
      </c>
      <c r="E37" s="18" t="s">
        <v>9</v>
      </c>
    </row>
    <row r="38" spans="1:5" ht="30">
      <c r="A38" s="4">
        <v>1</v>
      </c>
      <c r="B38" s="10" t="s">
        <v>39</v>
      </c>
      <c r="C38" s="4">
        <v>412</v>
      </c>
      <c r="D38" s="19">
        <v>0.53</v>
      </c>
      <c r="E38" s="19">
        <f aca="true" t="shared" si="1" ref="E38:E77">ROUND(C38*D38,2)</f>
        <v>218.36</v>
      </c>
    </row>
    <row r="39" spans="1:5" ht="30">
      <c r="A39" s="4">
        <v>2</v>
      </c>
      <c r="B39" s="10" t="s">
        <v>40</v>
      </c>
      <c r="C39" s="4">
        <v>735</v>
      </c>
      <c r="D39" s="19">
        <v>4.6</v>
      </c>
      <c r="E39" s="19">
        <f t="shared" si="1"/>
        <v>3381</v>
      </c>
    </row>
    <row r="40" spans="1:5" ht="30">
      <c r="A40" s="4">
        <v>3</v>
      </c>
      <c r="B40" s="10" t="s">
        <v>41</v>
      </c>
      <c r="C40" s="4">
        <v>185</v>
      </c>
      <c r="D40" s="19">
        <v>4.6</v>
      </c>
      <c r="E40" s="19">
        <f t="shared" si="1"/>
        <v>851</v>
      </c>
    </row>
    <row r="41" spans="1:5" ht="110.25" customHeight="1">
      <c r="A41" s="4">
        <v>4</v>
      </c>
      <c r="B41" s="10" t="s">
        <v>42</v>
      </c>
      <c r="C41" s="4">
        <v>1410</v>
      </c>
      <c r="D41" s="19">
        <v>1.63</v>
      </c>
      <c r="E41" s="19">
        <f t="shared" si="1"/>
        <v>2298.3</v>
      </c>
    </row>
    <row r="42" spans="1:5" ht="49.5" customHeight="1">
      <c r="A42" s="4">
        <v>5</v>
      </c>
      <c r="B42" s="10" t="s">
        <v>43</v>
      </c>
      <c r="C42" s="4">
        <v>10</v>
      </c>
      <c r="D42" s="19">
        <v>2.6</v>
      </c>
      <c r="E42" s="19">
        <f t="shared" si="1"/>
        <v>26</v>
      </c>
    </row>
    <row r="43" spans="1:5" ht="15">
      <c r="A43" s="4">
        <v>6</v>
      </c>
      <c r="B43" s="10" t="s">
        <v>44</v>
      </c>
      <c r="C43" s="4">
        <v>184</v>
      </c>
      <c r="D43" s="19">
        <v>1.63</v>
      </c>
      <c r="E43" s="19">
        <f t="shared" si="1"/>
        <v>299.92</v>
      </c>
    </row>
    <row r="44" spans="1:5" ht="15">
      <c r="A44" s="4">
        <v>7</v>
      </c>
      <c r="B44" s="10" t="s">
        <v>45</v>
      </c>
      <c r="C44" s="4">
        <v>114</v>
      </c>
      <c r="D44" s="19">
        <v>3.25</v>
      </c>
      <c r="E44" s="19">
        <f t="shared" si="1"/>
        <v>370.5</v>
      </c>
    </row>
    <row r="45" spans="1:5" ht="15">
      <c r="A45" s="4">
        <v>8</v>
      </c>
      <c r="B45" s="10" t="s">
        <v>46</v>
      </c>
      <c r="C45" s="4">
        <v>66</v>
      </c>
      <c r="D45" s="19">
        <v>2.85</v>
      </c>
      <c r="E45" s="19">
        <f t="shared" si="1"/>
        <v>188.1</v>
      </c>
    </row>
    <row r="46" spans="1:5" ht="15">
      <c r="A46" s="4">
        <v>9</v>
      </c>
      <c r="B46" s="10" t="s">
        <v>47</v>
      </c>
      <c r="C46" s="4">
        <v>187</v>
      </c>
      <c r="D46" s="19">
        <v>4.55</v>
      </c>
      <c r="E46" s="19">
        <f t="shared" si="1"/>
        <v>850.85</v>
      </c>
    </row>
    <row r="47" spans="1:5" ht="15">
      <c r="A47" s="4">
        <v>10</v>
      </c>
      <c r="B47" s="10" t="s">
        <v>48</v>
      </c>
      <c r="C47" s="4">
        <v>11</v>
      </c>
      <c r="D47" s="19">
        <v>7.7</v>
      </c>
      <c r="E47" s="19">
        <f t="shared" si="1"/>
        <v>84.7</v>
      </c>
    </row>
    <row r="48" spans="1:5" ht="15">
      <c r="A48" s="4">
        <v>11</v>
      </c>
      <c r="B48" s="10" t="s">
        <v>49</v>
      </c>
      <c r="C48" s="4">
        <v>100</v>
      </c>
      <c r="D48" s="19">
        <v>8.1</v>
      </c>
      <c r="E48" s="19">
        <f t="shared" si="1"/>
        <v>810</v>
      </c>
    </row>
    <row r="49" spans="1:5" ht="15">
      <c r="A49" s="4">
        <v>12</v>
      </c>
      <c r="B49" s="10" t="s">
        <v>50</v>
      </c>
      <c r="C49" s="4">
        <v>30</v>
      </c>
      <c r="D49" s="19">
        <v>5.7</v>
      </c>
      <c r="E49" s="19">
        <f t="shared" si="1"/>
        <v>171</v>
      </c>
    </row>
    <row r="50" spans="1:5" ht="15">
      <c r="A50" s="4">
        <v>13</v>
      </c>
      <c r="B50" s="10" t="s">
        <v>51</v>
      </c>
      <c r="C50" s="4">
        <v>10</v>
      </c>
      <c r="D50" s="19">
        <v>11.8</v>
      </c>
      <c r="E50" s="19">
        <f t="shared" si="1"/>
        <v>118</v>
      </c>
    </row>
    <row r="51" spans="1:5" ht="82.5" customHeight="1">
      <c r="A51" s="4">
        <v>14</v>
      </c>
      <c r="B51" s="10" t="s">
        <v>52</v>
      </c>
      <c r="C51" s="4">
        <v>20</v>
      </c>
      <c r="D51" s="19">
        <v>3.6</v>
      </c>
      <c r="E51" s="19">
        <f t="shared" si="1"/>
        <v>72</v>
      </c>
    </row>
    <row r="52" spans="1:5" ht="15">
      <c r="A52" s="4">
        <v>15</v>
      </c>
      <c r="B52" s="10" t="s">
        <v>53</v>
      </c>
      <c r="C52" s="4">
        <v>50</v>
      </c>
      <c r="D52" s="19">
        <v>0.08</v>
      </c>
      <c r="E52" s="19">
        <f t="shared" si="1"/>
        <v>4</v>
      </c>
    </row>
    <row r="53" spans="1:5" ht="15">
      <c r="A53" s="4">
        <v>16</v>
      </c>
      <c r="B53" s="10" t="s">
        <v>54</v>
      </c>
      <c r="C53" s="4">
        <v>150</v>
      </c>
      <c r="D53" s="19">
        <v>0.09</v>
      </c>
      <c r="E53" s="19">
        <f t="shared" si="1"/>
        <v>13.5</v>
      </c>
    </row>
    <row r="54" spans="1:5" ht="57" customHeight="1">
      <c r="A54" s="4">
        <v>17</v>
      </c>
      <c r="B54" s="10" t="s">
        <v>55</v>
      </c>
      <c r="C54" s="4">
        <v>43</v>
      </c>
      <c r="D54" s="19">
        <v>23</v>
      </c>
      <c r="E54" s="19">
        <f t="shared" si="1"/>
        <v>989</v>
      </c>
    </row>
    <row r="55" spans="1:5" ht="52.5" customHeight="1">
      <c r="A55" s="4">
        <v>18</v>
      </c>
      <c r="B55" s="10" t="s">
        <v>56</v>
      </c>
      <c r="C55" s="4">
        <v>4</v>
      </c>
      <c r="D55" s="19">
        <v>33</v>
      </c>
      <c r="E55" s="19">
        <f t="shared" si="1"/>
        <v>132</v>
      </c>
    </row>
    <row r="56" spans="1:5" ht="60.75" customHeight="1">
      <c r="A56" s="4">
        <v>19</v>
      </c>
      <c r="B56" s="10" t="s">
        <v>57</v>
      </c>
      <c r="C56" s="4">
        <v>4</v>
      </c>
      <c r="D56" s="19">
        <v>41</v>
      </c>
      <c r="E56" s="19">
        <f t="shared" si="1"/>
        <v>164</v>
      </c>
    </row>
    <row r="57" spans="1:5" ht="69.75" customHeight="1">
      <c r="A57" s="4">
        <v>20</v>
      </c>
      <c r="B57" s="10" t="s">
        <v>58</v>
      </c>
      <c r="C57" s="4">
        <v>4</v>
      </c>
      <c r="D57" s="19">
        <v>41</v>
      </c>
      <c r="E57" s="19">
        <f t="shared" si="1"/>
        <v>164</v>
      </c>
    </row>
    <row r="58" spans="1:5" ht="81" customHeight="1">
      <c r="A58" s="4">
        <v>21</v>
      </c>
      <c r="B58" s="10" t="s">
        <v>59</v>
      </c>
      <c r="C58" s="4">
        <v>13</v>
      </c>
      <c r="D58" s="19">
        <v>45</v>
      </c>
      <c r="E58" s="19">
        <f t="shared" si="1"/>
        <v>585</v>
      </c>
    </row>
    <row r="59" spans="1:5" ht="73.5" customHeight="1">
      <c r="A59" s="4">
        <v>22</v>
      </c>
      <c r="B59" s="10" t="s">
        <v>60</v>
      </c>
      <c r="C59" s="4">
        <v>13</v>
      </c>
      <c r="D59" s="19">
        <v>45.5</v>
      </c>
      <c r="E59" s="19">
        <f t="shared" si="1"/>
        <v>591.5</v>
      </c>
    </row>
    <row r="60" spans="1:5" ht="66" customHeight="1">
      <c r="A60" s="4">
        <v>23</v>
      </c>
      <c r="B60" s="10" t="s">
        <v>61</v>
      </c>
      <c r="C60" s="4">
        <v>26</v>
      </c>
      <c r="D60" s="19">
        <v>8.5</v>
      </c>
      <c r="E60" s="19">
        <f t="shared" si="1"/>
        <v>221</v>
      </c>
    </row>
    <row r="61" spans="1:5" ht="47.25" customHeight="1">
      <c r="A61" s="4">
        <v>24</v>
      </c>
      <c r="B61" s="10" t="s">
        <v>62</v>
      </c>
      <c r="C61" s="4">
        <v>8</v>
      </c>
      <c r="D61" s="19">
        <v>3.5</v>
      </c>
      <c r="E61" s="19">
        <f t="shared" si="1"/>
        <v>28</v>
      </c>
    </row>
    <row r="62" spans="1:5" ht="42" customHeight="1">
      <c r="A62" s="4">
        <v>25</v>
      </c>
      <c r="B62" s="10" t="s">
        <v>63</v>
      </c>
      <c r="C62" s="4">
        <v>5</v>
      </c>
      <c r="D62" s="19">
        <v>2.4</v>
      </c>
      <c r="E62" s="19">
        <f t="shared" si="1"/>
        <v>12</v>
      </c>
    </row>
    <row r="63" spans="1:5" ht="43.5" customHeight="1">
      <c r="A63" s="4">
        <v>26</v>
      </c>
      <c r="B63" s="10" t="s">
        <v>64</v>
      </c>
      <c r="C63" s="4">
        <v>122</v>
      </c>
      <c r="D63" s="19">
        <v>7</v>
      </c>
      <c r="E63" s="19">
        <f t="shared" si="1"/>
        <v>854</v>
      </c>
    </row>
    <row r="64" spans="1:5" ht="52.5" customHeight="1">
      <c r="A64" s="4">
        <v>27</v>
      </c>
      <c r="B64" s="10" t="s">
        <v>65</v>
      </c>
      <c r="C64" s="4">
        <v>50</v>
      </c>
      <c r="D64" s="19">
        <v>4.8</v>
      </c>
      <c r="E64" s="19">
        <f t="shared" si="1"/>
        <v>240</v>
      </c>
    </row>
    <row r="65" spans="1:5" ht="15">
      <c r="A65" s="4">
        <v>28</v>
      </c>
      <c r="B65" s="10" t="s">
        <v>66</v>
      </c>
      <c r="C65" s="4">
        <v>39</v>
      </c>
      <c r="D65" s="19">
        <v>3.4</v>
      </c>
      <c r="E65" s="19">
        <f t="shared" si="1"/>
        <v>132.6</v>
      </c>
    </row>
    <row r="66" spans="1:5" ht="15">
      <c r="A66" s="4">
        <v>29</v>
      </c>
      <c r="B66" s="10" t="s">
        <v>67</v>
      </c>
      <c r="C66" s="4">
        <v>9</v>
      </c>
      <c r="D66" s="19">
        <v>2.7</v>
      </c>
      <c r="E66" s="19">
        <f t="shared" si="1"/>
        <v>24.3</v>
      </c>
    </row>
    <row r="67" spans="1:5" ht="15">
      <c r="A67" s="4">
        <v>30</v>
      </c>
      <c r="B67" s="10" t="s">
        <v>68</v>
      </c>
      <c r="C67" s="4">
        <v>17</v>
      </c>
      <c r="D67" s="19">
        <v>11</v>
      </c>
      <c r="E67" s="19">
        <f t="shared" si="1"/>
        <v>187</v>
      </c>
    </row>
    <row r="68" spans="1:5" ht="66" customHeight="1">
      <c r="A68" s="4">
        <v>31</v>
      </c>
      <c r="B68" s="10" t="s">
        <v>69</v>
      </c>
      <c r="C68" s="4">
        <v>1</v>
      </c>
      <c r="D68" s="19">
        <v>3.6</v>
      </c>
      <c r="E68" s="19">
        <f t="shared" si="1"/>
        <v>3.6</v>
      </c>
    </row>
    <row r="69" spans="1:5" ht="15">
      <c r="A69" s="4">
        <v>32</v>
      </c>
      <c r="B69" s="10" t="s">
        <v>70</v>
      </c>
      <c r="C69" s="4">
        <v>1</v>
      </c>
      <c r="D69" s="19">
        <v>7.35</v>
      </c>
      <c r="E69" s="19">
        <f t="shared" si="1"/>
        <v>7.35</v>
      </c>
    </row>
    <row r="70" spans="1:5" ht="72.75" customHeight="1">
      <c r="A70" s="4">
        <v>33</v>
      </c>
      <c r="B70" s="10" t="s">
        <v>71</v>
      </c>
      <c r="C70" s="4">
        <v>6</v>
      </c>
      <c r="D70" s="19">
        <v>8</v>
      </c>
      <c r="E70" s="19">
        <f t="shared" si="1"/>
        <v>48</v>
      </c>
    </row>
    <row r="71" spans="1:5" ht="60.75" customHeight="1">
      <c r="A71" s="4">
        <v>34</v>
      </c>
      <c r="B71" s="10" t="s">
        <v>72</v>
      </c>
      <c r="C71" s="4">
        <v>6</v>
      </c>
      <c r="D71" s="19">
        <v>8.5</v>
      </c>
      <c r="E71" s="19">
        <f t="shared" si="1"/>
        <v>51</v>
      </c>
    </row>
    <row r="72" spans="1:5" ht="15">
      <c r="A72" s="4">
        <v>35</v>
      </c>
      <c r="B72" s="10" t="s">
        <v>73</v>
      </c>
      <c r="C72" s="4">
        <v>14</v>
      </c>
      <c r="D72" s="19">
        <v>4.3</v>
      </c>
      <c r="E72" s="19">
        <f t="shared" si="1"/>
        <v>60.2</v>
      </c>
    </row>
    <row r="73" spans="1:5" ht="30">
      <c r="A73" s="4">
        <v>36</v>
      </c>
      <c r="B73" s="10" t="s">
        <v>74</v>
      </c>
      <c r="C73" s="4">
        <v>4</v>
      </c>
      <c r="D73" s="19">
        <v>1.2</v>
      </c>
      <c r="E73" s="19">
        <f t="shared" si="1"/>
        <v>4.8</v>
      </c>
    </row>
    <row r="74" spans="1:5" ht="15">
      <c r="A74" s="4">
        <v>37</v>
      </c>
      <c r="B74" s="10" t="s">
        <v>75</v>
      </c>
      <c r="C74" s="4">
        <v>1</v>
      </c>
      <c r="D74" s="19">
        <v>5.5</v>
      </c>
      <c r="E74" s="19">
        <f t="shared" si="1"/>
        <v>5.5</v>
      </c>
    </row>
    <row r="75" spans="1:5" ht="54.75" customHeight="1">
      <c r="A75" s="4">
        <v>38</v>
      </c>
      <c r="B75" s="10" t="s">
        <v>76</v>
      </c>
      <c r="C75" s="4">
        <v>1</v>
      </c>
      <c r="D75" s="19">
        <v>5</v>
      </c>
      <c r="E75" s="19">
        <f t="shared" si="1"/>
        <v>5</v>
      </c>
    </row>
    <row r="76" spans="1:5" ht="15">
      <c r="A76" s="4">
        <v>39</v>
      </c>
      <c r="B76" s="10" t="s">
        <v>77</v>
      </c>
      <c r="C76" s="4">
        <v>3</v>
      </c>
      <c r="D76" s="19">
        <v>1.6</v>
      </c>
      <c r="E76" s="19">
        <f t="shared" si="1"/>
        <v>4.8</v>
      </c>
    </row>
    <row r="77" spans="1:5" ht="51" customHeight="1">
      <c r="A77" s="4">
        <v>40</v>
      </c>
      <c r="B77" s="10" t="s">
        <v>78</v>
      </c>
      <c r="C77" s="4">
        <v>325</v>
      </c>
      <c r="D77" s="19">
        <v>1.8</v>
      </c>
      <c r="E77" s="19">
        <f t="shared" si="1"/>
        <v>585</v>
      </c>
    </row>
    <row r="78" spans="1:5" ht="15">
      <c r="A78" s="3"/>
      <c r="B78" s="10" t="s">
        <v>34</v>
      </c>
      <c r="C78" s="3"/>
      <c r="D78" s="3"/>
      <c r="E78" s="12">
        <f>ROUND(SUM(E38:E77),2)</f>
        <v>14856.88</v>
      </c>
    </row>
    <row r="79" spans="1:5" ht="15">
      <c r="A79" s="3"/>
      <c r="B79" s="10" t="s">
        <v>79</v>
      </c>
      <c r="C79" s="3"/>
      <c r="D79" s="3"/>
      <c r="E79" s="12">
        <f>ROUND(0.23*E78,2)</f>
        <v>3417.08</v>
      </c>
    </row>
    <row r="80" spans="1:5" ht="15">
      <c r="A80" s="3"/>
      <c r="B80" s="20" t="s">
        <v>80</v>
      </c>
      <c r="C80" s="14"/>
      <c r="D80" s="14"/>
      <c r="E80" s="15">
        <f>ROUND(E79+E78,2)</f>
        <v>18273.96</v>
      </c>
    </row>
    <row r="81" spans="1:5" ht="15">
      <c r="A81" s="3"/>
      <c r="B81" s="21" t="s">
        <v>81</v>
      </c>
      <c r="C81" s="22"/>
      <c r="D81" s="22"/>
      <c r="E81" s="22"/>
    </row>
    <row r="82" spans="1:5" ht="30">
      <c r="A82" s="23"/>
      <c r="B82" s="24" t="s">
        <v>82</v>
      </c>
      <c r="C82" s="22"/>
      <c r="D82" s="22"/>
      <c r="E82" s="22"/>
    </row>
    <row r="83" spans="1:5" ht="30">
      <c r="A83" s="23"/>
      <c r="B83" s="7" t="s">
        <v>83</v>
      </c>
      <c r="C83" s="7" t="s">
        <v>84</v>
      </c>
      <c r="D83" s="7" t="s">
        <v>85</v>
      </c>
      <c r="E83" s="4" t="s">
        <v>86</v>
      </c>
    </row>
    <row r="84" spans="1:5" ht="30">
      <c r="A84" s="4">
        <v>1</v>
      </c>
      <c r="B84" s="25" t="s">
        <v>87</v>
      </c>
      <c r="C84" s="4">
        <v>242</v>
      </c>
      <c r="D84" s="19">
        <v>6.18</v>
      </c>
      <c r="E84" s="19">
        <f aca="true" t="shared" si="2" ref="E84:E150">ROUND(C84*D84,2)</f>
        <v>1495.56</v>
      </c>
    </row>
    <row r="85" spans="1:5" ht="57" customHeight="1">
      <c r="A85" s="4">
        <v>2</v>
      </c>
      <c r="B85" s="25" t="s">
        <v>88</v>
      </c>
      <c r="C85" s="4">
        <v>203</v>
      </c>
      <c r="D85" s="19">
        <v>1.39</v>
      </c>
      <c r="E85" s="19">
        <f t="shared" si="2"/>
        <v>282.17</v>
      </c>
    </row>
    <row r="86" spans="1:5" ht="15">
      <c r="A86" s="4">
        <v>3</v>
      </c>
      <c r="B86" s="25" t="s">
        <v>89</v>
      </c>
      <c r="C86" s="4">
        <v>35</v>
      </c>
      <c r="D86" s="19">
        <v>1.39</v>
      </c>
      <c r="E86" s="19">
        <f t="shared" si="2"/>
        <v>48.65</v>
      </c>
    </row>
    <row r="87" spans="1:5" ht="15">
      <c r="A87" s="4">
        <v>4</v>
      </c>
      <c r="B87" s="25" t="s">
        <v>90</v>
      </c>
      <c r="C87" s="4">
        <v>262</v>
      </c>
      <c r="D87" s="19">
        <v>1.83</v>
      </c>
      <c r="E87" s="19">
        <f t="shared" si="2"/>
        <v>479.46</v>
      </c>
    </row>
    <row r="88" spans="1:5" ht="15">
      <c r="A88" s="4">
        <v>5</v>
      </c>
      <c r="B88" s="25" t="s">
        <v>91</v>
      </c>
      <c r="C88" s="4">
        <v>21</v>
      </c>
      <c r="D88" s="19">
        <v>3.32</v>
      </c>
      <c r="E88" s="19">
        <f t="shared" si="2"/>
        <v>69.72</v>
      </c>
    </row>
    <row r="89" spans="1:5" ht="15">
      <c r="A89" s="4">
        <v>6</v>
      </c>
      <c r="B89" s="25" t="s">
        <v>92</v>
      </c>
      <c r="C89" s="4">
        <v>40</v>
      </c>
      <c r="D89" s="19">
        <v>0.22</v>
      </c>
      <c r="E89" s="19">
        <f t="shared" si="2"/>
        <v>8.8</v>
      </c>
    </row>
    <row r="90" spans="1:5" ht="48" customHeight="1">
      <c r="A90" s="4">
        <v>7</v>
      </c>
      <c r="B90" s="25" t="s">
        <v>93</v>
      </c>
      <c r="C90" s="4">
        <v>186</v>
      </c>
      <c r="D90" s="19">
        <v>1.28</v>
      </c>
      <c r="E90" s="19">
        <f t="shared" si="2"/>
        <v>238.08</v>
      </c>
    </row>
    <row r="91" spans="1:5" ht="15">
      <c r="A91" s="4">
        <v>8</v>
      </c>
      <c r="B91" s="25" t="s">
        <v>94</v>
      </c>
      <c r="C91" s="4">
        <v>36</v>
      </c>
      <c r="D91" s="19">
        <v>0.75</v>
      </c>
      <c r="E91" s="19">
        <f t="shared" si="2"/>
        <v>27</v>
      </c>
    </row>
    <row r="92" spans="1:5" ht="15">
      <c r="A92" s="4">
        <v>9</v>
      </c>
      <c r="B92" s="25" t="s">
        <v>95</v>
      </c>
      <c r="C92" s="4">
        <v>31</v>
      </c>
      <c r="D92" s="19">
        <v>1.18</v>
      </c>
      <c r="E92" s="19">
        <f t="shared" si="2"/>
        <v>36.58</v>
      </c>
    </row>
    <row r="93" spans="1:5" ht="15">
      <c r="A93" s="4">
        <v>10</v>
      </c>
      <c r="B93" s="25" t="s">
        <v>96</v>
      </c>
      <c r="C93" s="4">
        <v>286</v>
      </c>
      <c r="D93" s="19">
        <v>2</v>
      </c>
      <c r="E93" s="19">
        <f t="shared" si="2"/>
        <v>572</v>
      </c>
    </row>
    <row r="94" spans="1:5" ht="30">
      <c r="A94" s="4">
        <v>11</v>
      </c>
      <c r="B94" s="10" t="s">
        <v>97</v>
      </c>
      <c r="C94" s="4">
        <v>1</v>
      </c>
      <c r="D94" s="19">
        <v>2.36</v>
      </c>
      <c r="E94" s="19">
        <f t="shared" si="2"/>
        <v>2.36</v>
      </c>
    </row>
    <row r="95" spans="1:5" ht="76.5" customHeight="1">
      <c r="A95" s="4">
        <v>12</v>
      </c>
      <c r="B95" s="10" t="s">
        <v>98</v>
      </c>
      <c r="C95" s="4">
        <v>28</v>
      </c>
      <c r="D95" s="19">
        <v>2.26</v>
      </c>
      <c r="E95" s="19">
        <f t="shared" si="2"/>
        <v>63.28</v>
      </c>
    </row>
    <row r="96" spans="1:5" ht="70.5" customHeight="1">
      <c r="A96" s="4">
        <v>13</v>
      </c>
      <c r="B96" s="10" t="s">
        <v>99</v>
      </c>
      <c r="C96" s="4">
        <v>4</v>
      </c>
      <c r="D96" s="19">
        <v>3.06</v>
      </c>
      <c r="E96" s="19">
        <f t="shared" si="2"/>
        <v>12.24</v>
      </c>
    </row>
    <row r="97" spans="1:5" ht="67.5" customHeight="1">
      <c r="A97" s="4">
        <v>14</v>
      </c>
      <c r="B97" s="25" t="s">
        <v>100</v>
      </c>
      <c r="C97" s="4">
        <v>15</v>
      </c>
      <c r="D97" s="19">
        <v>2</v>
      </c>
      <c r="E97" s="19">
        <f t="shared" si="2"/>
        <v>30</v>
      </c>
    </row>
    <row r="98" spans="1:5" ht="15">
      <c r="A98" s="4">
        <v>15</v>
      </c>
      <c r="B98" s="25" t="s">
        <v>101</v>
      </c>
      <c r="C98" s="4">
        <v>2</v>
      </c>
      <c r="D98" s="19">
        <v>2.83</v>
      </c>
      <c r="E98" s="19">
        <f t="shared" si="2"/>
        <v>5.66</v>
      </c>
    </row>
    <row r="99" spans="1:5" ht="15">
      <c r="A99" s="4">
        <v>16</v>
      </c>
      <c r="B99" s="25" t="s">
        <v>102</v>
      </c>
      <c r="C99" s="4">
        <v>219</v>
      </c>
      <c r="D99" s="19">
        <v>1.81</v>
      </c>
      <c r="E99" s="19">
        <f t="shared" si="2"/>
        <v>396.39</v>
      </c>
    </row>
    <row r="100" spans="1:5" ht="15">
      <c r="A100" s="4">
        <v>17</v>
      </c>
      <c r="B100" s="25" t="s">
        <v>103</v>
      </c>
      <c r="C100" s="4">
        <v>184</v>
      </c>
      <c r="D100" s="19">
        <v>2.75</v>
      </c>
      <c r="E100" s="19">
        <f t="shared" si="2"/>
        <v>506</v>
      </c>
    </row>
    <row r="101" spans="1:5" ht="15">
      <c r="A101" s="4">
        <v>18</v>
      </c>
      <c r="B101" s="25" t="s">
        <v>104</v>
      </c>
      <c r="C101" s="4">
        <v>114</v>
      </c>
      <c r="D101" s="19">
        <v>3.42</v>
      </c>
      <c r="E101" s="19">
        <f t="shared" si="2"/>
        <v>389.88</v>
      </c>
    </row>
    <row r="102" spans="1:5" ht="15">
      <c r="A102" s="4">
        <v>19</v>
      </c>
      <c r="B102" s="25" t="s">
        <v>105</v>
      </c>
      <c r="C102" s="4">
        <v>100</v>
      </c>
      <c r="D102" s="19">
        <v>4.66</v>
      </c>
      <c r="E102" s="19">
        <f t="shared" si="2"/>
        <v>466</v>
      </c>
    </row>
    <row r="103" spans="1:5" ht="15">
      <c r="A103" s="4">
        <v>20</v>
      </c>
      <c r="B103" s="25" t="s">
        <v>106</v>
      </c>
      <c r="C103" s="4">
        <v>95</v>
      </c>
      <c r="D103" s="19">
        <v>1.58</v>
      </c>
      <c r="E103" s="19">
        <f t="shared" si="2"/>
        <v>150.1</v>
      </c>
    </row>
    <row r="104" spans="1:5" ht="30">
      <c r="A104" s="4">
        <v>21</v>
      </c>
      <c r="B104" s="10" t="s">
        <v>107</v>
      </c>
      <c r="C104" s="4">
        <v>5</v>
      </c>
      <c r="D104" s="19">
        <v>4.41</v>
      </c>
      <c r="E104" s="19">
        <f t="shared" si="2"/>
        <v>22.05</v>
      </c>
    </row>
    <row r="105" spans="1:5" ht="15">
      <c r="A105" s="4">
        <v>22</v>
      </c>
      <c r="B105" s="10" t="s">
        <v>108</v>
      </c>
      <c r="C105" s="4">
        <v>1</v>
      </c>
      <c r="D105" s="19">
        <v>10.31</v>
      </c>
      <c r="E105" s="19">
        <f t="shared" si="2"/>
        <v>10.31</v>
      </c>
    </row>
    <row r="106" spans="1:5" ht="15">
      <c r="A106" s="4">
        <v>23</v>
      </c>
      <c r="B106" s="10" t="s">
        <v>109</v>
      </c>
      <c r="C106" s="4">
        <v>16</v>
      </c>
      <c r="D106" s="19">
        <v>4.93</v>
      </c>
      <c r="E106" s="19">
        <f t="shared" si="2"/>
        <v>78.88</v>
      </c>
    </row>
    <row r="107" spans="1:5" ht="15">
      <c r="A107" s="4">
        <v>24</v>
      </c>
      <c r="B107" s="25" t="s">
        <v>110</v>
      </c>
      <c r="C107" s="4">
        <v>20</v>
      </c>
      <c r="D107" s="19">
        <v>2.08</v>
      </c>
      <c r="E107" s="19">
        <f t="shared" si="2"/>
        <v>41.6</v>
      </c>
    </row>
    <row r="108" spans="1:5" ht="15">
      <c r="A108" s="4">
        <v>25</v>
      </c>
      <c r="B108" s="25" t="s">
        <v>111</v>
      </c>
      <c r="C108" s="4">
        <v>11</v>
      </c>
      <c r="D108" s="19">
        <v>4.54</v>
      </c>
      <c r="E108" s="19">
        <f t="shared" si="2"/>
        <v>49.94</v>
      </c>
    </row>
    <row r="109" spans="1:5" ht="15">
      <c r="A109" s="4">
        <v>26</v>
      </c>
      <c r="B109" s="25" t="s">
        <v>112</v>
      </c>
      <c r="C109" s="4">
        <v>6</v>
      </c>
      <c r="D109" s="19">
        <v>1.65</v>
      </c>
      <c r="E109" s="19">
        <f t="shared" si="2"/>
        <v>9.9</v>
      </c>
    </row>
    <row r="110" spans="1:5" ht="15">
      <c r="A110" s="4">
        <v>27</v>
      </c>
      <c r="B110" s="25" t="s">
        <v>113</v>
      </c>
      <c r="C110" s="4">
        <v>20</v>
      </c>
      <c r="D110" s="19">
        <v>3.14</v>
      </c>
      <c r="E110" s="19">
        <f t="shared" si="2"/>
        <v>62.8</v>
      </c>
    </row>
    <row r="111" spans="1:5" ht="30">
      <c r="A111" s="4">
        <v>28</v>
      </c>
      <c r="B111" s="25" t="s">
        <v>114</v>
      </c>
      <c r="C111" s="4">
        <v>1</v>
      </c>
      <c r="D111" s="19">
        <v>2.58</v>
      </c>
      <c r="E111" s="19">
        <f t="shared" si="2"/>
        <v>2.58</v>
      </c>
    </row>
    <row r="112" spans="1:5" ht="15">
      <c r="A112" s="4">
        <v>29</v>
      </c>
      <c r="B112" s="25" t="s">
        <v>115</v>
      </c>
      <c r="C112" s="4">
        <v>5</v>
      </c>
      <c r="D112" s="19">
        <v>1.78</v>
      </c>
      <c r="E112" s="19">
        <f t="shared" si="2"/>
        <v>8.9</v>
      </c>
    </row>
    <row r="113" spans="1:5" ht="15">
      <c r="A113" s="4">
        <v>30</v>
      </c>
      <c r="B113" s="25" t="s">
        <v>116</v>
      </c>
      <c r="C113" s="4">
        <v>10</v>
      </c>
      <c r="D113" s="19">
        <v>0.75</v>
      </c>
      <c r="E113" s="19">
        <f t="shared" si="2"/>
        <v>7.5</v>
      </c>
    </row>
    <row r="114" spans="1:5" ht="45">
      <c r="A114" s="4">
        <v>31</v>
      </c>
      <c r="B114" s="10" t="s">
        <v>117</v>
      </c>
      <c r="C114" s="4">
        <v>17</v>
      </c>
      <c r="D114" s="19">
        <v>4.43</v>
      </c>
      <c r="E114" s="19">
        <f t="shared" si="2"/>
        <v>75.31</v>
      </c>
    </row>
    <row r="115" spans="1:5" ht="30">
      <c r="A115" s="4">
        <v>32</v>
      </c>
      <c r="B115" s="25" t="s">
        <v>118</v>
      </c>
      <c r="C115" s="4">
        <v>2</v>
      </c>
      <c r="D115" s="19">
        <v>2</v>
      </c>
      <c r="E115" s="19">
        <f t="shared" si="2"/>
        <v>4</v>
      </c>
    </row>
    <row r="116" spans="1:5" ht="45">
      <c r="A116" s="4">
        <v>33</v>
      </c>
      <c r="B116" s="25" t="s">
        <v>119</v>
      </c>
      <c r="C116" s="4">
        <v>2</v>
      </c>
      <c r="D116" s="19">
        <v>3.93</v>
      </c>
      <c r="E116" s="19">
        <f t="shared" si="2"/>
        <v>7.86</v>
      </c>
    </row>
    <row r="117" spans="1:5" ht="15">
      <c r="A117" s="4">
        <v>34</v>
      </c>
      <c r="B117" s="25" t="s">
        <v>120</v>
      </c>
      <c r="C117" s="4">
        <v>1</v>
      </c>
      <c r="D117" s="19">
        <v>6</v>
      </c>
      <c r="E117" s="19">
        <f t="shared" si="2"/>
        <v>6</v>
      </c>
    </row>
    <row r="118" spans="1:5" ht="15">
      <c r="A118" s="4">
        <v>35</v>
      </c>
      <c r="B118" s="25" t="s">
        <v>121</v>
      </c>
      <c r="C118" s="4">
        <v>3</v>
      </c>
      <c r="D118" s="19">
        <v>8.39</v>
      </c>
      <c r="E118" s="19">
        <f t="shared" si="2"/>
        <v>25.17</v>
      </c>
    </row>
    <row r="119" spans="1:5" ht="30">
      <c r="A119" s="4">
        <v>36</v>
      </c>
      <c r="B119" s="25" t="s">
        <v>122</v>
      </c>
      <c r="C119" s="4">
        <v>10</v>
      </c>
      <c r="D119" s="19">
        <v>2.86</v>
      </c>
      <c r="E119" s="19">
        <f t="shared" si="2"/>
        <v>28.6</v>
      </c>
    </row>
    <row r="120" spans="1:5" ht="30">
      <c r="A120" s="4">
        <v>37</v>
      </c>
      <c r="B120" s="25" t="s">
        <v>123</v>
      </c>
      <c r="C120" s="4">
        <v>3</v>
      </c>
      <c r="D120" s="19">
        <v>1.31</v>
      </c>
      <c r="E120" s="19">
        <f t="shared" si="2"/>
        <v>3.93</v>
      </c>
    </row>
    <row r="121" spans="1:5" ht="30">
      <c r="A121" s="4">
        <v>38</v>
      </c>
      <c r="B121" s="25" t="s">
        <v>124</v>
      </c>
      <c r="C121" s="4">
        <v>10</v>
      </c>
      <c r="D121" s="19">
        <v>1</v>
      </c>
      <c r="E121" s="19">
        <f t="shared" si="2"/>
        <v>10</v>
      </c>
    </row>
    <row r="122" spans="1:5" ht="30">
      <c r="A122" s="4">
        <v>39</v>
      </c>
      <c r="B122" s="25" t="s">
        <v>125</v>
      </c>
      <c r="C122" s="4">
        <v>2</v>
      </c>
      <c r="D122" s="19">
        <v>1.49</v>
      </c>
      <c r="E122" s="19">
        <f t="shared" si="2"/>
        <v>2.98</v>
      </c>
    </row>
    <row r="123" spans="1:5" ht="30">
      <c r="A123" s="4">
        <v>40</v>
      </c>
      <c r="B123" s="25" t="s">
        <v>126</v>
      </c>
      <c r="C123" s="4">
        <v>2</v>
      </c>
      <c r="D123" s="19">
        <v>1.78</v>
      </c>
      <c r="E123" s="19">
        <f t="shared" si="2"/>
        <v>3.56</v>
      </c>
    </row>
    <row r="124" spans="1:5" ht="30">
      <c r="A124" s="4">
        <v>41</v>
      </c>
      <c r="B124" s="25" t="s">
        <v>127</v>
      </c>
      <c r="C124" s="4">
        <v>1</v>
      </c>
      <c r="D124" s="19">
        <v>1.65</v>
      </c>
      <c r="E124" s="19">
        <f t="shared" si="2"/>
        <v>1.65</v>
      </c>
    </row>
    <row r="125" spans="1:5" ht="30">
      <c r="A125" s="4">
        <v>42</v>
      </c>
      <c r="B125" s="25" t="s">
        <v>128</v>
      </c>
      <c r="C125" s="4">
        <v>1</v>
      </c>
      <c r="D125" s="19">
        <v>2.1</v>
      </c>
      <c r="E125" s="19">
        <f t="shared" si="2"/>
        <v>2.1</v>
      </c>
    </row>
    <row r="126" spans="1:5" ht="30">
      <c r="A126" s="4">
        <v>43</v>
      </c>
      <c r="B126" s="25" t="s">
        <v>129</v>
      </c>
      <c r="C126" s="4">
        <v>2</v>
      </c>
      <c r="D126" s="19">
        <v>1.4</v>
      </c>
      <c r="E126" s="19">
        <f t="shared" si="2"/>
        <v>2.8</v>
      </c>
    </row>
    <row r="127" spans="1:5" ht="30">
      <c r="A127" s="4">
        <v>44</v>
      </c>
      <c r="B127" s="25" t="s">
        <v>129</v>
      </c>
      <c r="C127" s="4">
        <v>2</v>
      </c>
      <c r="D127" s="19">
        <v>1.57</v>
      </c>
      <c r="E127" s="19">
        <f t="shared" si="2"/>
        <v>3.14</v>
      </c>
    </row>
    <row r="128" spans="1:5" ht="30">
      <c r="A128" s="4">
        <v>45</v>
      </c>
      <c r="B128" s="25" t="s">
        <v>130</v>
      </c>
      <c r="C128" s="4">
        <v>3</v>
      </c>
      <c r="D128" s="19">
        <v>13.01</v>
      </c>
      <c r="E128" s="19">
        <f t="shared" si="2"/>
        <v>39.03</v>
      </c>
    </row>
    <row r="129" spans="1:5" ht="30">
      <c r="A129" s="4">
        <v>46</v>
      </c>
      <c r="B129" s="25" t="s">
        <v>131</v>
      </c>
      <c r="C129" s="4">
        <v>3</v>
      </c>
      <c r="D129" s="19">
        <v>26.3</v>
      </c>
      <c r="E129" s="19">
        <f t="shared" si="2"/>
        <v>78.9</v>
      </c>
    </row>
    <row r="130" spans="1:5" ht="67.5" customHeight="1">
      <c r="A130" s="4">
        <v>47</v>
      </c>
      <c r="B130" s="25" t="s">
        <v>132</v>
      </c>
      <c r="C130" s="4">
        <v>2</v>
      </c>
      <c r="D130" s="19">
        <v>6.18</v>
      </c>
      <c r="E130" s="19">
        <f t="shared" si="2"/>
        <v>12.36</v>
      </c>
    </row>
    <row r="131" spans="1:5" ht="30">
      <c r="A131" s="4">
        <v>48</v>
      </c>
      <c r="B131" s="25" t="s">
        <v>133</v>
      </c>
      <c r="C131" s="4">
        <v>200</v>
      </c>
      <c r="D131" s="19">
        <v>1.79</v>
      </c>
      <c r="E131" s="19">
        <f t="shared" si="2"/>
        <v>358</v>
      </c>
    </row>
    <row r="132" spans="1:5" ht="15">
      <c r="A132" s="4">
        <v>49</v>
      </c>
      <c r="B132" s="25" t="s">
        <v>134</v>
      </c>
      <c r="C132" s="4">
        <v>220</v>
      </c>
      <c r="D132" s="19">
        <v>4.5600000000000005</v>
      </c>
      <c r="E132" s="19">
        <f t="shared" si="2"/>
        <v>1003.2</v>
      </c>
    </row>
    <row r="133" spans="1:5" ht="15">
      <c r="A133" s="4">
        <v>50</v>
      </c>
      <c r="B133" s="25" t="s">
        <v>135</v>
      </c>
      <c r="C133" s="4">
        <v>15</v>
      </c>
      <c r="D133" s="19">
        <v>2.79</v>
      </c>
      <c r="E133" s="19">
        <f t="shared" si="2"/>
        <v>41.85</v>
      </c>
    </row>
    <row r="134" spans="1:5" ht="15">
      <c r="A134" s="4">
        <v>51</v>
      </c>
      <c r="B134" s="25" t="s">
        <v>136</v>
      </c>
      <c r="C134" s="4">
        <v>20</v>
      </c>
      <c r="D134" s="19">
        <v>2.26</v>
      </c>
      <c r="E134" s="19">
        <f t="shared" si="2"/>
        <v>45.2</v>
      </c>
    </row>
    <row r="135" spans="1:5" ht="15">
      <c r="A135" s="4">
        <v>52</v>
      </c>
      <c r="B135" s="25" t="s">
        <v>137</v>
      </c>
      <c r="C135" s="4">
        <v>10</v>
      </c>
      <c r="D135" s="19">
        <v>4.82</v>
      </c>
      <c r="E135" s="19">
        <f t="shared" si="2"/>
        <v>48.2</v>
      </c>
    </row>
    <row r="136" spans="1:5" ht="15">
      <c r="A136" s="4">
        <v>53</v>
      </c>
      <c r="B136" s="10" t="s">
        <v>138</v>
      </c>
      <c r="C136" s="4">
        <v>5</v>
      </c>
      <c r="D136" s="19">
        <v>4.99</v>
      </c>
      <c r="E136" s="19">
        <f t="shared" si="2"/>
        <v>24.95</v>
      </c>
    </row>
    <row r="137" spans="1:5" ht="15">
      <c r="A137" s="4">
        <v>54</v>
      </c>
      <c r="B137" s="10" t="s">
        <v>139</v>
      </c>
      <c r="C137" s="4">
        <v>7</v>
      </c>
      <c r="D137" s="19">
        <v>2.8</v>
      </c>
      <c r="E137" s="19">
        <f t="shared" si="2"/>
        <v>19.6</v>
      </c>
    </row>
    <row r="138" spans="1:5" ht="15">
      <c r="A138" s="4">
        <v>55</v>
      </c>
      <c r="B138" s="10" t="s">
        <v>140</v>
      </c>
      <c r="C138" s="4">
        <v>1</v>
      </c>
      <c r="D138" s="19">
        <v>4.64</v>
      </c>
      <c r="E138" s="19">
        <f t="shared" si="2"/>
        <v>4.64</v>
      </c>
    </row>
    <row r="139" spans="1:5" ht="15">
      <c r="A139" s="4">
        <v>56</v>
      </c>
      <c r="B139" s="10" t="s">
        <v>141</v>
      </c>
      <c r="C139" s="4">
        <v>10</v>
      </c>
      <c r="D139" s="19">
        <v>4.54</v>
      </c>
      <c r="E139" s="19">
        <f t="shared" si="2"/>
        <v>45.4</v>
      </c>
    </row>
    <row r="140" spans="1:5" ht="15">
      <c r="A140" s="4">
        <v>57</v>
      </c>
      <c r="B140" s="10" t="s">
        <v>142</v>
      </c>
      <c r="C140" s="4">
        <v>11</v>
      </c>
      <c r="D140" s="19">
        <v>6.35</v>
      </c>
      <c r="E140" s="19">
        <f t="shared" si="2"/>
        <v>69.85</v>
      </c>
    </row>
    <row r="141" spans="1:5" ht="30">
      <c r="A141" s="4">
        <v>58</v>
      </c>
      <c r="B141" s="10" t="s">
        <v>143</v>
      </c>
      <c r="C141" s="4">
        <v>22</v>
      </c>
      <c r="D141" s="19">
        <v>9.56</v>
      </c>
      <c r="E141" s="19">
        <f t="shared" si="2"/>
        <v>210.32</v>
      </c>
    </row>
    <row r="142" spans="1:5" ht="15">
      <c r="A142" s="4">
        <v>59</v>
      </c>
      <c r="B142" s="10" t="s">
        <v>144</v>
      </c>
      <c r="C142" s="4">
        <v>1</v>
      </c>
      <c r="D142" s="19">
        <v>2.45</v>
      </c>
      <c r="E142" s="19">
        <f t="shared" si="2"/>
        <v>2.45</v>
      </c>
    </row>
    <row r="143" spans="1:5" ht="15">
      <c r="A143" s="4">
        <v>60</v>
      </c>
      <c r="B143" s="10" t="s">
        <v>145</v>
      </c>
      <c r="C143" s="4">
        <v>1</v>
      </c>
      <c r="D143" s="19">
        <v>3.49</v>
      </c>
      <c r="E143" s="19">
        <f t="shared" si="2"/>
        <v>3.49</v>
      </c>
    </row>
    <row r="144" spans="1:5" ht="15">
      <c r="A144" s="4">
        <v>61</v>
      </c>
      <c r="B144" s="10" t="s">
        <v>146</v>
      </c>
      <c r="C144" s="4">
        <v>10</v>
      </c>
      <c r="D144" s="19">
        <v>6.01</v>
      </c>
      <c r="E144" s="19">
        <f t="shared" si="2"/>
        <v>60.1</v>
      </c>
    </row>
    <row r="145" spans="1:5" ht="30">
      <c r="A145" s="4">
        <v>62</v>
      </c>
      <c r="B145" s="10" t="s">
        <v>147</v>
      </c>
      <c r="C145" s="4">
        <v>10</v>
      </c>
      <c r="D145" s="19">
        <v>5.36</v>
      </c>
      <c r="E145" s="19">
        <f t="shared" si="2"/>
        <v>53.6</v>
      </c>
    </row>
    <row r="146" spans="1:5" ht="30">
      <c r="A146" s="4">
        <v>63</v>
      </c>
      <c r="B146" s="10" t="s">
        <v>148</v>
      </c>
      <c r="C146" s="4">
        <v>4</v>
      </c>
      <c r="D146" s="19">
        <v>3.31</v>
      </c>
      <c r="E146" s="19">
        <f t="shared" si="2"/>
        <v>13.24</v>
      </c>
    </row>
    <row r="147" spans="1:5" ht="15">
      <c r="A147" s="4">
        <v>64</v>
      </c>
      <c r="B147" s="25" t="s">
        <v>149</v>
      </c>
      <c r="C147" s="4">
        <v>154</v>
      </c>
      <c r="D147" s="19">
        <v>3</v>
      </c>
      <c r="E147" s="19">
        <f t="shared" si="2"/>
        <v>462</v>
      </c>
    </row>
    <row r="148" spans="1:5" ht="15">
      <c r="A148" s="4">
        <v>65</v>
      </c>
      <c r="B148" s="25" t="s">
        <v>150</v>
      </c>
      <c r="C148" s="4">
        <v>35</v>
      </c>
      <c r="D148" s="19">
        <v>6</v>
      </c>
      <c r="E148" s="19">
        <f t="shared" si="2"/>
        <v>210</v>
      </c>
    </row>
    <row r="149" spans="1:5" ht="15">
      <c r="A149" s="4">
        <v>66</v>
      </c>
      <c r="B149" s="25" t="s">
        <v>151</v>
      </c>
      <c r="C149" s="4">
        <v>1</v>
      </c>
      <c r="D149" s="19">
        <v>5.42</v>
      </c>
      <c r="E149" s="19">
        <f t="shared" si="2"/>
        <v>5.42</v>
      </c>
    </row>
    <row r="150" spans="1:5" ht="15">
      <c r="A150" s="4">
        <v>67</v>
      </c>
      <c r="B150" s="25" t="s">
        <v>152</v>
      </c>
      <c r="C150" s="4">
        <v>1</v>
      </c>
      <c r="D150" s="19">
        <v>8.74</v>
      </c>
      <c r="E150" s="19">
        <f t="shared" si="2"/>
        <v>8.74</v>
      </c>
    </row>
    <row r="151" spans="1:5" ht="15">
      <c r="A151" s="3"/>
      <c r="B151" s="20" t="s">
        <v>34</v>
      </c>
      <c r="C151" s="26">
        <f>SUM(C84:C150)</f>
        <v>3003</v>
      </c>
      <c r="D151" s="14"/>
      <c r="E151" s="15">
        <f>ROUND(SUM(E84:E150),2)</f>
        <v>8572.03</v>
      </c>
    </row>
    <row r="152" spans="1:5" ht="15">
      <c r="A152" s="3"/>
      <c r="B152" s="10"/>
      <c r="C152" s="27"/>
      <c r="D152" s="28"/>
      <c r="E152" s="29"/>
    </row>
    <row r="153" spans="1:5" ht="15">
      <c r="A153" s="16"/>
      <c r="B153" s="4" t="s">
        <v>153</v>
      </c>
      <c r="C153" s="3"/>
      <c r="D153" s="3"/>
      <c r="E153" s="3"/>
    </row>
    <row r="154" spans="1:6" ht="30">
      <c r="A154" s="8" t="s">
        <v>154</v>
      </c>
      <c r="B154" s="10" t="s">
        <v>155</v>
      </c>
      <c r="C154" s="30" t="s">
        <v>84</v>
      </c>
      <c r="D154" s="31"/>
      <c r="E154" s="3"/>
      <c r="F154" s="32"/>
    </row>
    <row r="155" spans="1:6" ht="122.25" customHeight="1">
      <c r="A155" s="8" t="s">
        <v>156</v>
      </c>
      <c r="B155" s="10" t="s">
        <v>157</v>
      </c>
      <c r="C155" s="30">
        <v>1100</v>
      </c>
      <c r="D155" s="31"/>
      <c r="E155" s="33">
        <v>12360.4</v>
      </c>
      <c r="F155" s="32"/>
    </row>
    <row r="156" spans="1:6" ht="15">
      <c r="A156" s="8"/>
      <c r="B156" s="10" t="s">
        <v>158</v>
      </c>
      <c r="C156" s="30"/>
      <c r="D156" s="31"/>
      <c r="E156" s="3">
        <f>ROUND(0.065*E155,2)</f>
        <v>803.43</v>
      </c>
      <c r="F156" s="32"/>
    </row>
    <row r="157" spans="1:6" ht="15">
      <c r="A157" s="8"/>
      <c r="B157" s="10" t="s">
        <v>86</v>
      </c>
      <c r="C157" s="30"/>
      <c r="D157" s="31"/>
      <c r="E157" s="15">
        <f>ROUND(E156+E155,2)</f>
        <v>13163.83</v>
      </c>
      <c r="F157" s="32"/>
    </row>
    <row r="158" spans="1:6" ht="91.5" customHeight="1">
      <c r="A158" s="8" t="s">
        <v>159</v>
      </c>
      <c r="B158" s="10" t="s">
        <v>160</v>
      </c>
      <c r="C158" s="30">
        <v>300</v>
      </c>
      <c r="D158" s="31"/>
      <c r="E158" s="34">
        <v>800</v>
      </c>
      <c r="F158" s="32"/>
    </row>
    <row r="159" spans="1:6" ht="15">
      <c r="A159" s="8"/>
      <c r="B159" s="10" t="s">
        <v>35</v>
      </c>
      <c r="C159" s="30"/>
      <c r="D159" s="31"/>
      <c r="E159" s="9">
        <f>ROUND(0.13*E158,2)</f>
        <v>104</v>
      </c>
      <c r="F159" s="32"/>
    </row>
    <row r="160" spans="1:6" ht="15">
      <c r="A160" s="8"/>
      <c r="B160" s="10" t="s">
        <v>86</v>
      </c>
      <c r="C160" s="30"/>
      <c r="D160" s="31"/>
      <c r="E160" s="35">
        <f>ROUND(E159+E158,2)</f>
        <v>904</v>
      </c>
      <c r="F160" s="32"/>
    </row>
    <row r="161" spans="1:6" ht="110.25" customHeight="1">
      <c r="A161" s="8" t="s">
        <v>161</v>
      </c>
      <c r="B161" s="10" t="s">
        <v>162</v>
      </c>
      <c r="C161" s="30">
        <v>200</v>
      </c>
      <c r="D161" s="31"/>
      <c r="E161" s="34">
        <v>600</v>
      </c>
      <c r="F161" s="32"/>
    </row>
    <row r="162" spans="1:6" ht="15">
      <c r="A162" s="8"/>
      <c r="B162" s="10" t="s">
        <v>79</v>
      </c>
      <c r="C162" s="30"/>
      <c r="D162" s="31"/>
      <c r="E162" s="9">
        <f>ROUND(0.23*E161,2)</f>
        <v>138</v>
      </c>
      <c r="F162" s="32"/>
    </row>
    <row r="163" spans="1:6" ht="15">
      <c r="A163" s="8"/>
      <c r="B163" s="10" t="s">
        <v>86</v>
      </c>
      <c r="C163" s="30"/>
      <c r="D163" s="31"/>
      <c r="E163" s="35">
        <f>ROUND(E162+E161,2)</f>
        <v>738</v>
      </c>
      <c r="F163" s="32"/>
    </row>
    <row r="164" spans="1:6" ht="30">
      <c r="A164" s="8"/>
      <c r="B164" s="20" t="s">
        <v>163</v>
      </c>
      <c r="C164" s="36"/>
      <c r="D164" s="37"/>
      <c r="E164" s="15">
        <f>E163+E160+E157</f>
        <v>14805.83</v>
      </c>
      <c r="F164" s="32"/>
    </row>
    <row r="165" spans="1:5" ht="14.25">
      <c r="A165" s="16"/>
      <c r="B165" s="16"/>
      <c r="C165" s="16"/>
      <c r="D165" s="16"/>
      <c r="E165" s="16"/>
    </row>
    <row r="166" spans="1:5" ht="15">
      <c r="A166" s="16"/>
      <c r="B166" s="15" t="s">
        <v>164</v>
      </c>
      <c r="C166" s="15">
        <f>ROUND(E151+E80+E34,2)</f>
        <v>30243.85</v>
      </c>
      <c r="D166" s="16"/>
      <c r="E166" s="16"/>
    </row>
    <row r="167" spans="1:5" ht="30">
      <c r="A167" s="3"/>
      <c r="B167" s="38" t="s">
        <v>165</v>
      </c>
      <c r="C167" s="15">
        <v>14805.83</v>
      </c>
      <c r="D167" s="16"/>
      <c r="E167" s="16"/>
    </row>
    <row r="168" spans="1:5" ht="15">
      <c r="A168" s="16"/>
      <c r="B168" s="13" t="s">
        <v>80</v>
      </c>
      <c r="C168" s="15">
        <f>ROUND(C167+C166,2)</f>
        <v>45049.68</v>
      </c>
      <c r="D168" s="16"/>
      <c r="E168" s="16"/>
    </row>
    <row r="169" spans="1:5" ht="14.25">
      <c r="A169" s="16"/>
      <c r="B169" s="16"/>
      <c r="C169" s="16"/>
      <c r="D169" s="16"/>
      <c r="E169" s="16"/>
    </row>
    <row r="170" spans="1:5" ht="14.25">
      <c r="A170" s="39"/>
      <c r="B170" s="81" t="s">
        <v>166</v>
      </c>
      <c r="C170" s="81"/>
      <c r="D170" s="81"/>
      <c r="E170" s="16"/>
    </row>
    <row r="171" spans="1:5" ht="24.75" customHeight="1">
      <c r="A171" s="40" t="s">
        <v>167</v>
      </c>
      <c r="B171" s="41" t="s">
        <v>168</v>
      </c>
      <c r="C171" s="82" t="s">
        <v>169</v>
      </c>
      <c r="D171" s="82"/>
      <c r="E171" s="16"/>
    </row>
    <row r="172" spans="1:5" ht="14.25">
      <c r="A172" s="39"/>
      <c r="B172" s="39"/>
      <c r="C172" s="39"/>
      <c r="D172" s="39"/>
      <c r="E172" s="16"/>
    </row>
    <row r="173" spans="1:5" ht="14.25">
      <c r="A173" s="39"/>
      <c r="B173" s="39"/>
      <c r="C173" s="39"/>
      <c r="D173" s="39"/>
      <c r="E173" s="16"/>
    </row>
    <row r="174" spans="1:5" ht="14.25">
      <c r="A174" s="42" t="s">
        <v>170</v>
      </c>
      <c r="B174" s="42" t="s">
        <v>171</v>
      </c>
      <c r="C174" s="81" t="s">
        <v>172</v>
      </c>
      <c r="D174" s="81"/>
      <c r="E174" s="16"/>
    </row>
  </sheetData>
  <sheetProtection selectLockedCells="1" selectUnlockedCells="1"/>
  <mergeCells count="8">
    <mergeCell ref="C171:D171"/>
    <mergeCell ref="C174:D174"/>
    <mergeCell ref="A1:A3"/>
    <mergeCell ref="C1:E3"/>
    <mergeCell ref="B4:E4"/>
    <mergeCell ref="B5:E5"/>
    <mergeCell ref="B36:E36"/>
    <mergeCell ref="B170:D17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5"/>
  <sheetViews>
    <sheetView tabSelected="1" zoomScalePageLayoutView="0" workbookViewId="0" topLeftCell="A178">
      <selection activeCell="H92" sqref="H92"/>
    </sheetView>
  </sheetViews>
  <sheetFormatPr defaultColWidth="9.140625" defaultRowHeight="12.75"/>
  <cols>
    <col min="4" max="4" width="13.7109375" style="0" customWidth="1"/>
    <col min="5" max="5" width="11.7109375" style="0" customWidth="1"/>
  </cols>
  <sheetData>
    <row r="1" spans="1:5" ht="57.75" customHeight="1">
      <c r="A1" s="3"/>
      <c r="B1" s="83" t="s">
        <v>173</v>
      </c>
      <c r="C1" s="83"/>
      <c r="D1" s="83"/>
      <c r="E1" s="83"/>
    </row>
    <row r="2" spans="1:5" ht="30">
      <c r="A2" s="3"/>
      <c r="B2" s="43" t="s">
        <v>174</v>
      </c>
      <c r="C2" s="43"/>
      <c r="D2" s="43"/>
      <c r="E2" s="43"/>
    </row>
    <row r="3" spans="1:5" ht="15.75" customHeight="1">
      <c r="A3" s="3"/>
      <c r="B3" s="84" t="s">
        <v>4</v>
      </c>
      <c r="C3" s="84"/>
      <c r="D3" s="84"/>
      <c r="E3" s="84"/>
    </row>
    <row r="4" spans="1:5" ht="45">
      <c r="A4" s="4"/>
      <c r="B4" s="8" t="s">
        <v>175</v>
      </c>
      <c r="C4" s="28"/>
      <c r="D4" s="28"/>
      <c r="E4" s="28"/>
    </row>
    <row r="5" spans="1:5" ht="30">
      <c r="A5" s="4"/>
      <c r="B5" s="6" t="s">
        <v>6</v>
      </c>
      <c r="C5" s="7" t="s">
        <v>7</v>
      </c>
      <c r="D5" s="7" t="s">
        <v>8</v>
      </c>
      <c r="E5" s="7" t="s">
        <v>9</v>
      </c>
    </row>
    <row r="6" spans="1:5" ht="105">
      <c r="A6" s="4">
        <v>1</v>
      </c>
      <c r="B6" s="8" t="s">
        <v>10</v>
      </c>
      <c r="C6" s="4">
        <v>197</v>
      </c>
      <c r="D6" s="1" t="s">
        <v>176</v>
      </c>
      <c r="E6" s="44" t="s">
        <v>177</v>
      </c>
    </row>
    <row r="7" spans="1:5" ht="150">
      <c r="A7" s="4">
        <v>2</v>
      </c>
      <c r="B7" s="10" t="s">
        <v>11</v>
      </c>
      <c r="C7" s="4">
        <v>239</v>
      </c>
      <c r="D7" s="1" t="s">
        <v>176</v>
      </c>
      <c r="E7" s="44" t="s">
        <v>177</v>
      </c>
    </row>
    <row r="8" spans="1:5" ht="120">
      <c r="A8" s="4">
        <v>3</v>
      </c>
      <c r="B8" s="10" t="s">
        <v>12</v>
      </c>
      <c r="C8" s="4">
        <v>268</v>
      </c>
      <c r="D8" s="1" t="s">
        <v>176</v>
      </c>
      <c r="E8" s="44" t="s">
        <v>177</v>
      </c>
    </row>
    <row r="9" spans="1:5" ht="120">
      <c r="A9" s="4">
        <v>4</v>
      </c>
      <c r="B9" s="10" t="s">
        <v>13</v>
      </c>
      <c r="C9" s="4">
        <v>44</v>
      </c>
      <c r="D9" s="1" t="s">
        <v>176</v>
      </c>
      <c r="E9" s="44" t="s">
        <v>177</v>
      </c>
    </row>
    <row r="10" spans="1:5" ht="150">
      <c r="A10" s="4">
        <v>5</v>
      </c>
      <c r="B10" s="10" t="s">
        <v>14</v>
      </c>
      <c r="C10" s="4">
        <v>119</v>
      </c>
      <c r="D10" s="1" t="s">
        <v>176</v>
      </c>
      <c r="E10" s="44" t="s">
        <v>177</v>
      </c>
    </row>
    <row r="11" spans="1:5" ht="75">
      <c r="A11" s="4">
        <v>6</v>
      </c>
      <c r="B11" s="10" t="s">
        <v>15</v>
      </c>
      <c r="C11" s="4">
        <v>4</v>
      </c>
      <c r="D11" s="1" t="s">
        <v>176</v>
      </c>
      <c r="E11" s="44" t="s">
        <v>177</v>
      </c>
    </row>
    <row r="12" spans="1:5" ht="60">
      <c r="A12" s="4">
        <v>7</v>
      </c>
      <c r="B12" s="10" t="s">
        <v>16</v>
      </c>
      <c r="C12" s="4">
        <v>2</v>
      </c>
      <c r="D12" s="1" t="s">
        <v>176</v>
      </c>
      <c r="E12" s="44" t="s">
        <v>177</v>
      </c>
    </row>
    <row r="13" spans="1:5" ht="162">
      <c r="A13" s="4">
        <v>8</v>
      </c>
      <c r="B13" s="10" t="s">
        <v>17</v>
      </c>
      <c r="C13" s="4">
        <v>252</v>
      </c>
      <c r="D13" s="1" t="s">
        <v>176</v>
      </c>
      <c r="E13" s="44" t="s">
        <v>177</v>
      </c>
    </row>
    <row r="14" spans="1:5" ht="174.75">
      <c r="A14" s="4">
        <v>9</v>
      </c>
      <c r="B14" s="10" t="s">
        <v>18</v>
      </c>
      <c r="C14" s="4">
        <v>9</v>
      </c>
      <c r="D14" s="1" t="s">
        <v>176</v>
      </c>
      <c r="E14" s="44" t="s">
        <v>177</v>
      </c>
    </row>
    <row r="15" spans="1:5" ht="150">
      <c r="A15" s="4">
        <v>10</v>
      </c>
      <c r="B15" s="10" t="s">
        <v>19</v>
      </c>
      <c r="C15" s="4">
        <v>5</v>
      </c>
      <c r="D15" s="1" t="s">
        <v>176</v>
      </c>
      <c r="E15" s="44" t="s">
        <v>177</v>
      </c>
    </row>
    <row r="16" spans="1:5" ht="90">
      <c r="A16" s="4">
        <v>11</v>
      </c>
      <c r="B16" s="10" t="s">
        <v>20</v>
      </c>
      <c r="C16" s="4">
        <v>222</v>
      </c>
      <c r="D16" s="1" t="s">
        <v>176</v>
      </c>
      <c r="E16" s="44" t="s">
        <v>177</v>
      </c>
    </row>
    <row r="17" spans="1:5" ht="90">
      <c r="A17" s="4">
        <v>12</v>
      </c>
      <c r="B17" s="10" t="s">
        <v>21</v>
      </c>
      <c r="C17" s="4">
        <v>15</v>
      </c>
      <c r="D17" s="1" t="s">
        <v>176</v>
      </c>
      <c r="E17" s="44" t="s">
        <v>177</v>
      </c>
    </row>
    <row r="18" spans="1:5" ht="105">
      <c r="A18" s="4">
        <v>13</v>
      </c>
      <c r="B18" s="10" t="s">
        <v>22</v>
      </c>
      <c r="C18" s="4">
        <v>207</v>
      </c>
      <c r="D18" s="1" t="s">
        <v>176</v>
      </c>
      <c r="E18" s="44" t="s">
        <v>177</v>
      </c>
    </row>
    <row r="19" spans="1:5" ht="60">
      <c r="A19" s="4">
        <v>14</v>
      </c>
      <c r="B19" s="10" t="s">
        <v>23</v>
      </c>
      <c r="C19" s="4">
        <v>23</v>
      </c>
      <c r="D19" s="1" t="s">
        <v>176</v>
      </c>
      <c r="E19" s="44" t="s">
        <v>177</v>
      </c>
    </row>
    <row r="20" spans="1:5" ht="60">
      <c r="A20" s="4">
        <v>15</v>
      </c>
      <c r="B20" s="10" t="s">
        <v>24</v>
      </c>
      <c r="C20" s="4">
        <v>15</v>
      </c>
      <c r="D20" s="1" t="s">
        <v>176</v>
      </c>
      <c r="E20" s="44" t="s">
        <v>177</v>
      </c>
    </row>
    <row r="21" spans="1:5" ht="75">
      <c r="A21" s="4">
        <v>16</v>
      </c>
      <c r="B21" s="10" t="s">
        <v>25</v>
      </c>
      <c r="C21" s="4">
        <v>11</v>
      </c>
      <c r="D21" s="1" t="s">
        <v>176</v>
      </c>
      <c r="E21" s="44" t="s">
        <v>177</v>
      </c>
    </row>
    <row r="22" spans="1:5" ht="45">
      <c r="A22" s="4">
        <v>17</v>
      </c>
      <c r="B22" s="10" t="s">
        <v>26</v>
      </c>
      <c r="C22" s="4">
        <v>5</v>
      </c>
      <c r="D22" s="1" t="s">
        <v>176</v>
      </c>
      <c r="E22" s="44" t="s">
        <v>177</v>
      </c>
    </row>
    <row r="23" spans="1:5" ht="60">
      <c r="A23" s="4">
        <v>18</v>
      </c>
      <c r="B23" s="10" t="s">
        <v>27</v>
      </c>
      <c r="C23" s="4">
        <v>23</v>
      </c>
      <c r="D23" s="1" t="s">
        <v>176</v>
      </c>
      <c r="E23" s="44" t="s">
        <v>177</v>
      </c>
    </row>
    <row r="24" spans="1:5" ht="120">
      <c r="A24" s="4">
        <v>19</v>
      </c>
      <c r="B24" s="10" t="s">
        <v>28</v>
      </c>
      <c r="C24" s="4">
        <v>207</v>
      </c>
      <c r="D24" s="1" t="s">
        <v>176</v>
      </c>
      <c r="E24" s="44" t="s">
        <v>177</v>
      </c>
    </row>
    <row r="25" spans="1:5" ht="105">
      <c r="A25" s="4">
        <v>20</v>
      </c>
      <c r="B25" s="10" t="s">
        <v>29</v>
      </c>
      <c r="C25" s="4">
        <v>343</v>
      </c>
      <c r="D25" s="1" t="s">
        <v>176</v>
      </c>
      <c r="E25" s="44" t="s">
        <v>177</v>
      </c>
    </row>
    <row r="26" spans="1:5" ht="60">
      <c r="A26" s="4">
        <v>21</v>
      </c>
      <c r="B26" s="10" t="s">
        <v>30</v>
      </c>
      <c r="C26" s="4">
        <v>154</v>
      </c>
      <c r="D26" s="1" t="s">
        <v>176</v>
      </c>
      <c r="E26" s="44" t="s">
        <v>177</v>
      </c>
    </row>
    <row r="27" spans="1:5" ht="45">
      <c r="A27" s="4">
        <v>22</v>
      </c>
      <c r="B27" s="10" t="s">
        <v>31</v>
      </c>
      <c r="C27" s="4">
        <v>11</v>
      </c>
      <c r="D27" s="1" t="s">
        <v>176</v>
      </c>
      <c r="E27" s="44" t="s">
        <v>177</v>
      </c>
    </row>
    <row r="28" spans="1:5" ht="60">
      <c r="A28" s="4">
        <v>23</v>
      </c>
      <c r="B28" s="10" t="s">
        <v>32</v>
      </c>
      <c r="C28" s="4">
        <v>165</v>
      </c>
      <c r="D28" s="1" t="s">
        <v>176</v>
      </c>
      <c r="E28" s="44" t="s">
        <v>177</v>
      </c>
    </row>
    <row r="29" spans="1:5" ht="30">
      <c r="A29" s="4">
        <v>24</v>
      </c>
      <c r="B29" s="10" t="s">
        <v>33</v>
      </c>
      <c r="C29" s="4">
        <v>15</v>
      </c>
      <c r="D29" s="1" t="s">
        <v>176</v>
      </c>
      <c r="E29" s="44" t="s">
        <v>177</v>
      </c>
    </row>
    <row r="30" spans="1:5" ht="30">
      <c r="A30" s="3"/>
      <c r="B30" s="10" t="s">
        <v>34</v>
      </c>
      <c r="C30" s="11">
        <f>SUM(C6:C29)</f>
        <v>2555</v>
      </c>
      <c r="D30" s="3"/>
      <c r="E30" s="12"/>
    </row>
    <row r="31" spans="1:5" ht="30">
      <c r="A31" s="3"/>
      <c r="B31" s="10" t="s">
        <v>35</v>
      </c>
      <c r="C31" s="3"/>
      <c r="D31" s="3"/>
      <c r="E31" s="45" t="s">
        <v>177</v>
      </c>
    </row>
    <row r="32" spans="1:5" ht="15">
      <c r="A32" s="3"/>
      <c r="B32" s="13" t="s">
        <v>34</v>
      </c>
      <c r="C32" s="14"/>
      <c r="D32" s="14"/>
      <c r="E32" s="46" t="s">
        <v>177</v>
      </c>
    </row>
    <row r="33" spans="1:5" ht="15">
      <c r="A33" s="3"/>
      <c r="B33" s="13"/>
      <c r="C33" s="14"/>
      <c r="D33" s="14"/>
      <c r="E33" s="46"/>
    </row>
    <row r="34" spans="1:5" ht="15">
      <c r="A34" s="3"/>
      <c r="B34" s="23"/>
      <c r="C34" s="28"/>
      <c r="D34" s="28"/>
      <c r="E34" s="47"/>
    </row>
    <row r="35" spans="1:5" ht="15">
      <c r="A35" s="3"/>
      <c r="B35" s="23" t="s">
        <v>178</v>
      </c>
      <c r="C35" s="28"/>
      <c r="D35" s="85" t="s">
        <v>179</v>
      </c>
      <c r="E35" s="85"/>
    </row>
    <row r="36" spans="1:5" ht="15">
      <c r="A36" s="3"/>
      <c r="B36" s="23"/>
      <c r="C36" s="28"/>
      <c r="D36" s="48"/>
      <c r="E36" s="48"/>
    </row>
    <row r="37" spans="1:5" ht="15">
      <c r="A37" s="3"/>
      <c r="B37" s="23"/>
      <c r="C37" s="28"/>
      <c r="D37" s="48"/>
      <c r="E37" s="48"/>
    </row>
    <row r="38" spans="1:5" ht="15">
      <c r="A38" s="3"/>
      <c r="B38" s="23"/>
      <c r="C38" s="28"/>
      <c r="D38" s="48"/>
      <c r="E38" s="48"/>
    </row>
    <row r="39" spans="1:5" ht="15">
      <c r="A39" s="49"/>
      <c r="B39" s="50"/>
      <c r="C39" s="51"/>
      <c r="D39" s="51"/>
      <c r="E39" s="52"/>
    </row>
    <row r="40" spans="1:5" ht="15">
      <c r="A40" s="49"/>
      <c r="B40" s="53" t="s">
        <v>180</v>
      </c>
      <c r="C40" s="54"/>
      <c r="D40" s="54"/>
      <c r="E40" s="54"/>
    </row>
    <row r="41" spans="1:5" ht="15.75" customHeight="1">
      <c r="A41" s="3"/>
      <c r="B41" s="80" t="s">
        <v>36</v>
      </c>
      <c r="C41" s="80"/>
      <c r="D41" s="80"/>
      <c r="E41" s="80"/>
    </row>
    <row r="42" spans="1:5" ht="60">
      <c r="A42" s="4" t="s">
        <v>37</v>
      </c>
      <c r="B42" s="10" t="s">
        <v>181</v>
      </c>
      <c r="C42" s="18" t="s">
        <v>7</v>
      </c>
      <c r="D42" s="18" t="s">
        <v>8</v>
      </c>
      <c r="E42" s="18" t="s">
        <v>9</v>
      </c>
    </row>
    <row r="43" spans="1:5" ht="90">
      <c r="A43" s="4">
        <v>1</v>
      </c>
      <c r="B43" s="10" t="s">
        <v>39</v>
      </c>
      <c r="C43" s="4">
        <v>412</v>
      </c>
      <c r="D43" s="55" t="s">
        <v>176</v>
      </c>
      <c r="E43" s="55" t="s">
        <v>177</v>
      </c>
    </row>
    <row r="44" spans="1:5" ht="75">
      <c r="A44" s="4">
        <v>2</v>
      </c>
      <c r="B44" s="10" t="s">
        <v>40</v>
      </c>
      <c r="C44" s="4">
        <v>735</v>
      </c>
      <c r="D44" s="55" t="s">
        <v>176</v>
      </c>
      <c r="E44" s="55" t="s">
        <v>177</v>
      </c>
    </row>
    <row r="45" spans="1:5" ht="75">
      <c r="A45" s="4">
        <v>3</v>
      </c>
      <c r="B45" s="10" t="s">
        <v>41</v>
      </c>
      <c r="C45" s="4">
        <v>185</v>
      </c>
      <c r="D45" s="55" t="s">
        <v>176</v>
      </c>
      <c r="E45" s="55" t="s">
        <v>177</v>
      </c>
    </row>
    <row r="46" spans="1:5" ht="300">
      <c r="A46" s="4">
        <v>4</v>
      </c>
      <c r="B46" s="10" t="s">
        <v>42</v>
      </c>
      <c r="C46" s="4">
        <v>1410</v>
      </c>
      <c r="D46" s="55" t="s">
        <v>176</v>
      </c>
      <c r="E46" s="55" t="s">
        <v>177</v>
      </c>
    </row>
    <row r="47" spans="1:5" ht="75">
      <c r="A47" s="4">
        <v>5</v>
      </c>
      <c r="B47" s="10" t="s">
        <v>43</v>
      </c>
      <c r="C47" s="4">
        <v>10</v>
      </c>
      <c r="D47" s="55" t="s">
        <v>176</v>
      </c>
      <c r="E47" s="55" t="s">
        <v>177</v>
      </c>
    </row>
    <row r="48" spans="1:5" ht="45">
      <c r="A48" s="4">
        <v>6</v>
      </c>
      <c r="B48" s="10" t="s">
        <v>44</v>
      </c>
      <c r="C48" s="4">
        <v>184</v>
      </c>
      <c r="D48" s="55" t="s">
        <v>176</v>
      </c>
      <c r="E48" s="55" t="s">
        <v>177</v>
      </c>
    </row>
    <row r="49" spans="1:5" ht="45">
      <c r="A49" s="4">
        <v>7</v>
      </c>
      <c r="B49" s="10" t="s">
        <v>45</v>
      </c>
      <c r="C49" s="4">
        <v>114</v>
      </c>
      <c r="D49" s="55" t="s">
        <v>176</v>
      </c>
      <c r="E49" s="55" t="s">
        <v>177</v>
      </c>
    </row>
    <row r="50" spans="1:5" ht="60">
      <c r="A50" s="4">
        <v>8</v>
      </c>
      <c r="B50" s="10" t="s">
        <v>46</v>
      </c>
      <c r="C50" s="4">
        <v>66</v>
      </c>
      <c r="D50" s="55" t="s">
        <v>176</v>
      </c>
      <c r="E50" s="55" t="s">
        <v>177</v>
      </c>
    </row>
    <row r="51" spans="1:5" ht="45">
      <c r="A51" s="4">
        <v>9</v>
      </c>
      <c r="B51" s="10" t="s">
        <v>47</v>
      </c>
      <c r="C51" s="4">
        <v>187</v>
      </c>
      <c r="D51" s="55" t="s">
        <v>176</v>
      </c>
      <c r="E51" s="55" t="s">
        <v>177</v>
      </c>
    </row>
    <row r="52" spans="1:5" ht="60">
      <c r="A52" s="4">
        <v>10</v>
      </c>
      <c r="B52" s="10" t="s">
        <v>48</v>
      </c>
      <c r="C52" s="4">
        <v>11</v>
      </c>
      <c r="D52" s="55" t="s">
        <v>176</v>
      </c>
      <c r="E52" s="55" t="s">
        <v>177</v>
      </c>
    </row>
    <row r="53" spans="1:5" ht="45">
      <c r="A53" s="4">
        <v>11</v>
      </c>
      <c r="B53" s="10" t="s">
        <v>49</v>
      </c>
      <c r="C53" s="4">
        <v>100</v>
      </c>
      <c r="D53" s="55" t="s">
        <v>176</v>
      </c>
      <c r="E53" s="55" t="s">
        <v>177</v>
      </c>
    </row>
    <row r="54" spans="1:5" ht="45">
      <c r="A54" s="4">
        <v>12</v>
      </c>
      <c r="B54" s="10" t="s">
        <v>50</v>
      </c>
      <c r="C54" s="4">
        <v>30</v>
      </c>
      <c r="D54" s="55" t="s">
        <v>176</v>
      </c>
      <c r="E54" s="55" t="s">
        <v>177</v>
      </c>
    </row>
    <row r="55" spans="1:5" ht="45">
      <c r="A55" s="4">
        <v>13</v>
      </c>
      <c r="B55" s="10" t="s">
        <v>51</v>
      </c>
      <c r="C55" s="4">
        <v>10</v>
      </c>
      <c r="D55" s="55" t="s">
        <v>176</v>
      </c>
      <c r="E55" s="55" t="s">
        <v>177</v>
      </c>
    </row>
    <row r="56" spans="1:5" ht="225">
      <c r="A56" s="4">
        <v>14</v>
      </c>
      <c r="B56" s="10" t="s">
        <v>52</v>
      </c>
      <c r="C56" s="4">
        <v>20</v>
      </c>
      <c r="D56" s="55" t="s">
        <v>176</v>
      </c>
      <c r="E56" s="55" t="s">
        <v>177</v>
      </c>
    </row>
    <row r="57" spans="1:5" ht="45">
      <c r="A57" s="4">
        <v>15</v>
      </c>
      <c r="B57" s="10" t="s">
        <v>53</v>
      </c>
      <c r="C57" s="4">
        <v>50</v>
      </c>
      <c r="D57" s="55" t="s">
        <v>176</v>
      </c>
      <c r="E57" s="55" t="s">
        <v>177</v>
      </c>
    </row>
    <row r="58" spans="1:5" ht="30">
      <c r="A58" s="4">
        <v>16</v>
      </c>
      <c r="B58" s="10" t="s">
        <v>54</v>
      </c>
      <c r="C58" s="4">
        <v>150</v>
      </c>
      <c r="D58" s="55" t="s">
        <v>176</v>
      </c>
      <c r="E58" s="55" t="s">
        <v>177</v>
      </c>
    </row>
    <row r="59" spans="1:5" ht="105">
      <c r="A59" s="4">
        <v>17</v>
      </c>
      <c r="B59" s="10" t="s">
        <v>55</v>
      </c>
      <c r="C59" s="4">
        <v>43</v>
      </c>
      <c r="D59" s="55" t="s">
        <v>176</v>
      </c>
      <c r="E59" s="55" t="s">
        <v>177</v>
      </c>
    </row>
    <row r="60" spans="1:5" ht="90">
      <c r="A60" s="4">
        <v>18</v>
      </c>
      <c r="B60" s="10" t="s">
        <v>56</v>
      </c>
      <c r="C60" s="4">
        <v>4</v>
      </c>
      <c r="D60" s="55" t="s">
        <v>176</v>
      </c>
      <c r="E60" s="55" t="s">
        <v>177</v>
      </c>
    </row>
    <row r="61" spans="1:5" ht="135">
      <c r="A61" s="4">
        <v>19</v>
      </c>
      <c r="B61" s="10" t="s">
        <v>57</v>
      </c>
      <c r="C61" s="4">
        <v>4</v>
      </c>
      <c r="D61" s="55" t="s">
        <v>176</v>
      </c>
      <c r="E61" s="55" t="s">
        <v>177</v>
      </c>
    </row>
    <row r="62" spans="1:5" ht="135">
      <c r="A62" s="4">
        <v>20</v>
      </c>
      <c r="B62" s="10" t="s">
        <v>58</v>
      </c>
      <c r="C62" s="4">
        <v>4</v>
      </c>
      <c r="D62" s="55" t="s">
        <v>176</v>
      </c>
      <c r="E62" s="55" t="s">
        <v>177</v>
      </c>
    </row>
    <row r="63" spans="1:5" ht="180">
      <c r="A63" s="4">
        <v>21</v>
      </c>
      <c r="B63" s="10" t="s">
        <v>59</v>
      </c>
      <c r="C63" s="4">
        <v>13</v>
      </c>
      <c r="D63" s="55" t="s">
        <v>176</v>
      </c>
      <c r="E63" s="55" t="s">
        <v>177</v>
      </c>
    </row>
    <row r="64" spans="1:5" ht="180">
      <c r="A64" s="4">
        <v>22</v>
      </c>
      <c r="B64" s="10" t="s">
        <v>60</v>
      </c>
      <c r="C64" s="4">
        <v>13</v>
      </c>
      <c r="D64" s="55" t="s">
        <v>176</v>
      </c>
      <c r="E64" s="55" t="s">
        <v>177</v>
      </c>
    </row>
    <row r="65" spans="1:5" ht="120">
      <c r="A65" s="4">
        <v>23</v>
      </c>
      <c r="B65" s="10" t="s">
        <v>61</v>
      </c>
      <c r="C65" s="4">
        <v>26</v>
      </c>
      <c r="D65" s="55" t="s">
        <v>176</v>
      </c>
      <c r="E65" s="55" t="s">
        <v>177</v>
      </c>
    </row>
    <row r="66" spans="1:5" ht="75">
      <c r="A66" s="4">
        <v>24</v>
      </c>
      <c r="B66" s="10" t="s">
        <v>62</v>
      </c>
      <c r="C66" s="4">
        <v>8</v>
      </c>
      <c r="D66" s="55" t="s">
        <v>176</v>
      </c>
      <c r="E66" s="55" t="s">
        <v>177</v>
      </c>
    </row>
    <row r="67" spans="1:5" ht="60">
      <c r="A67" s="4">
        <v>25</v>
      </c>
      <c r="B67" s="10" t="s">
        <v>63</v>
      </c>
      <c r="C67" s="4">
        <v>5</v>
      </c>
      <c r="D67" s="55" t="s">
        <v>176</v>
      </c>
      <c r="E67" s="55" t="s">
        <v>177</v>
      </c>
    </row>
    <row r="68" spans="1:5" ht="75">
      <c r="A68" s="4">
        <v>26</v>
      </c>
      <c r="B68" s="10" t="s">
        <v>64</v>
      </c>
      <c r="C68" s="4">
        <v>122</v>
      </c>
      <c r="D68" s="55" t="s">
        <v>176</v>
      </c>
      <c r="E68" s="55" t="s">
        <v>177</v>
      </c>
    </row>
    <row r="69" spans="1:5" ht="90">
      <c r="A69" s="4">
        <v>27</v>
      </c>
      <c r="B69" s="10" t="s">
        <v>65</v>
      </c>
      <c r="C69" s="4">
        <v>50</v>
      </c>
      <c r="D69" s="55" t="s">
        <v>176</v>
      </c>
      <c r="E69" s="55" t="s">
        <v>177</v>
      </c>
    </row>
    <row r="70" spans="1:5" ht="60">
      <c r="A70" s="4">
        <v>28</v>
      </c>
      <c r="B70" s="10" t="s">
        <v>66</v>
      </c>
      <c r="C70" s="4">
        <v>39</v>
      </c>
      <c r="D70" s="55" t="s">
        <v>176</v>
      </c>
      <c r="E70" s="55" t="s">
        <v>177</v>
      </c>
    </row>
    <row r="71" spans="1:5" ht="30">
      <c r="A71" s="4">
        <v>29</v>
      </c>
      <c r="B71" s="10" t="s">
        <v>67</v>
      </c>
      <c r="C71" s="4">
        <v>9</v>
      </c>
      <c r="D71" s="55" t="s">
        <v>176</v>
      </c>
      <c r="E71" s="55" t="s">
        <v>177</v>
      </c>
    </row>
    <row r="72" spans="1:5" ht="60">
      <c r="A72" s="4">
        <v>30</v>
      </c>
      <c r="B72" s="10" t="s">
        <v>68</v>
      </c>
      <c r="C72" s="4">
        <v>17</v>
      </c>
      <c r="D72" s="55" t="s">
        <v>176</v>
      </c>
      <c r="E72" s="55" t="s">
        <v>177</v>
      </c>
    </row>
    <row r="73" spans="1:5" ht="135">
      <c r="A73" s="4">
        <v>31</v>
      </c>
      <c r="B73" s="10" t="s">
        <v>69</v>
      </c>
      <c r="C73" s="4">
        <v>1</v>
      </c>
      <c r="D73" s="55" t="s">
        <v>176</v>
      </c>
      <c r="E73" s="55" t="s">
        <v>177</v>
      </c>
    </row>
    <row r="74" spans="1:5" ht="30">
      <c r="A74" s="4">
        <v>32</v>
      </c>
      <c r="B74" s="10" t="s">
        <v>70</v>
      </c>
      <c r="C74" s="4">
        <v>1</v>
      </c>
      <c r="D74" s="55" t="s">
        <v>176</v>
      </c>
      <c r="E74" s="55" t="s">
        <v>177</v>
      </c>
    </row>
    <row r="75" spans="1:5" ht="105">
      <c r="A75" s="4">
        <v>33</v>
      </c>
      <c r="B75" s="10" t="s">
        <v>71</v>
      </c>
      <c r="C75" s="4">
        <v>6</v>
      </c>
      <c r="D75" s="55" t="s">
        <v>176</v>
      </c>
      <c r="E75" s="55" t="s">
        <v>177</v>
      </c>
    </row>
    <row r="76" spans="1:5" ht="105">
      <c r="A76" s="4">
        <v>34</v>
      </c>
      <c r="B76" s="10" t="s">
        <v>72</v>
      </c>
      <c r="C76" s="4">
        <v>6</v>
      </c>
      <c r="D76" s="55" t="s">
        <v>176</v>
      </c>
      <c r="E76" s="55" t="s">
        <v>177</v>
      </c>
    </row>
    <row r="77" spans="1:5" ht="45">
      <c r="A77" s="4">
        <v>35</v>
      </c>
      <c r="B77" s="10" t="s">
        <v>73</v>
      </c>
      <c r="C77" s="4">
        <v>14</v>
      </c>
      <c r="D77" s="55" t="s">
        <v>176</v>
      </c>
      <c r="E77" s="55" t="s">
        <v>177</v>
      </c>
    </row>
    <row r="78" spans="1:5" ht="75">
      <c r="A78" s="4">
        <v>36</v>
      </c>
      <c r="B78" s="10" t="s">
        <v>74</v>
      </c>
      <c r="C78" s="4">
        <v>4</v>
      </c>
      <c r="D78" s="55" t="s">
        <v>176</v>
      </c>
      <c r="E78" s="55" t="s">
        <v>177</v>
      </c>
    </row>
    <row r="79" spans="1:5" ht="15">
      <c r="A79" s="4">
        <v>37</v>
      </c>
      <c r="B79" s="10" t="s">
        <v>75</v>
      </c>
      <c r="C79" s="4">
        <v>1</v>
      </c>
      <c r="D79" s="55" t="s">
        <v>176</v>
      </c>
      <c r="E79" s="55" t="s">
        <v>177</v>
      </c>
    </row>
    <row r="80" spans="1:5" ht="90">
      <c r="A80" s="4">
        <v>38</v>
      </c>
      <c r="B80" s="10" t="s">
        <v>76</v>
      </c>
      <c r="C80" s="4">
        <v>1</v>
      </c>
      <c r="D80" s="55" t="s">
        <v>176</v>
      </c>
      <c r="E80" s="55" t="s">
        <v>177</v>
      </c>
    </row>
    <row r="81" spans="1:5" ht="45">
      <c r="A81" s="4">
        <v>39</v>
      </c>
      <c r="B81" s="10" t="s">
        <v>77</v>
      </c>
      <c r="C81" s="4">
        <v>3</v>
      </c>
      <c r="D81" s="55" t="s">
        <v>176</v>
      </c>
      <c r="E81" s="55" t="s">
        <v>177</v>
      </c>
    </row>
    <row r="82" spans="1:5" ht="90">
      <c r="A82" s="4">
        <v>40</v>
      </c>
      <c r="B82" s="10" t="s">
        <v>78</v>
      </c>
      <c r="C82" s="4">
        <v>325</v>
      </c>
      <c r="D82" s="55" t="s">
        <v>176</v>
      </c>
      <c r="E82" s="55" t="s">
        <v>177</v>
      </c>
    </row>
    <row r="83" spans="1:5" ht="30">
      <c r="A83" s="3"/>
      <c r="B83" s="10" t="s">
        <v>34</v>
      </c>
      <c r="C83" s="3"/>
      <c r="D83" s="55" t="s">
        <v>176</v>
      </c>
      <c r="E83" s="55" t="s">
        <v>177</v>
      </c>
    </row>
    <row r="84" spans="1:5" ht="30">
      <c r="A84" s="3"/>
      <c r="B84" s="10" t="s">
        <v>79</v>
      </c>
      <c r="C84" s="3"/>
      <c r="D84" s="55" t="s">
        <v>176</v>
      </c>
      <c r="E84" s="55" t="s">
        <v>177</v>
      </c>
    </row>
    <row r="85" spans="1:5" ht="60">
      <c r="A85" s="3"/>
      <c r="B85" s="20" t="s">
        <v>80</v>
      </c>
      <c r="C85" s="14"/>
      <c r="D85" s="55" t="s">
        <v>176</v>
      </c>
      <c r="E85" s="55" t="s">
        <v>177</v>
      </c>
    </row>
    <row r="86" spans="1:5" ht="15">
      <c r="A86" s="49"/>
      <c r="B86" s="56"/>
      <c r="C86" s="51"/>
      <c r="D86" s="57"/>
      <c r="E86" s="57"/>
    </row>
    <row r="87" spans="1:5" ht="30">
      <c r="A87" s="49"/>
      <c r="B87" s="56" t="s">
        <v>178</v>
      </c>
      <c r="C87" s="51"/>
      <c r="D87" s="86" t="s">
        <v>179</v>
      </c>
      <c r="E87" s="86"/>
    </row>
    <row r="88" spans="1:5" ht="15">
      <c r="A88" s="49"/>
      <c r="B88" s="56"/>
      <c r="C88" s="51"/>
      <c r="D88" s="58"/>
      <c r="E88" s="57"/>
    </row>
    <row r="89" spans="1:5" ht="15">
      <c r="A89" s="49"/>
      <c r="B89" s="56"/>
      <c r="C89" s="51"/>
      <c r="D89" s="57"/>
      <c r="E89" s="57"/>
    </row>
    <row r="90" spans="1:5" ht="15">
      <c r="A90" s="3"/>
      <c r="B90" s="10"/>
      <c r="C90" s="28"/>
      <c r="D90" s="55"/>
      <c r="E90" s="55"/>
    </row>
    <row r="91" spans="1:5" ht="15">
      <c r="A91" s="3"/>
      <c r="B91" s="21" t="s">
        <v>81</v>
      </c>
      <c r="C91" s="22"/>
      <c r="D91" s="22"/>
      <c r="E91" s="22"/>
    </row>
    <row r="92" spans="1:6" ht="75">
      <c r="A92" s="23"/>
      <c r="B92" s="24" t="s">
        <v>182</v>
      </c>
      <c r="C92" s="22"/>
      <c r="D92" s="22"/>
      <c r="E92" s="22"/>
      <c r="F92" s="59"/>
    </row>
    <row r="93" spans="1:6" ht="30">
      <c r="A93" s="23"/>
      <c r="B93" s="7" t="s">
        <v>83</v>
      </c>
      <c r="C93" s="7" t="s">
        <v>84</v>
      </c>
      <c r="D93" s="7" t="s">
        <v>85</v>
      </c>
      <c r="E93" s="4" t="s">
        <v>86</v>
      </c>
      <c r="F93" s="60"/>
    </row>
    <row r="94" spans="1:6" ht="90">
      <c r="A94" s="4">
        <v>1</v>
      </c>
      <c r="B94" s="25" t="s">
        <v>87</v>
      </c>
      <c r="C94" s="4">
        <v>242</v>
      </c>
      <c r="D94" s="19">
        <v>6.18</v>
      </c>
      <c r="E94" s="19">
        <f aca="true" t="shared" si="0" ref="E94:E160">ROUND(C94*D94,2)</f>
        <v>1495.56</v>
      </c>
      <c r="F94" s="59"/>
    </row>
    <row r="95" spans="1:6" ht="90">
      <c r="A95" s="4">
        <v>2</v>
      </c>
      <c r="B95" s="25" t="s">
        <v>88</v>
      </c>
      <c r="C95" s="4">
        <v>203</v>
      </c>
      <c r="D95" s="19">
        <v>1.39</v>
      </c>
      <c r="E95" s="19">
        <f t="shared" si="0"/>
        <v>282.17</v>
      </c>
      <c r="F95" s="59"/>
    </row>
    <row r="96" spans="1:6" ht="45">
      <c r="A96" s="4">
        <v>3</v>
      </c>
      <c r="B96" s="25" t="s">
        <v>89</v>
      </c>
      <c r="C96" s="4">
        <v>35</v>
      </c>
      <c r="D96" s="19">
        <v>1.39</v>
      </c>
      <c r="E96" s="19">
        <f t="shared" si="0"/>
        <v>48.65</v>
      </c>
      <c r="F96" s="59"/>
    </row>
    <row r="97" spans="1:6" ht="60">
      <c r="A97" s="4">
        <v>4</v>
      </c>
      <c r="B97" s="25" t="s">
        <v>90</v>
      </c>
      <c r="C97" s="4">
        <v>262</v>
      </c>
      <c r="D97" s="19">
        <v>1.83</v>
      </c>
      <c r="E97" s="19">
        <f t="shared" si="0"/>
        <v>479.46</v>
      </c>
      <c r="F97" s="59"/>
    </row>
    <row r="98" spans="1:6" ht="45">
      <c r="A98" s="4">
        <v>5</v>
      </c>
      <c r="B98" s="25" t="s">
        <v>91</v>
      </c>
      <c r="C98" s="4">
        <v>21</v>
      </c>
      <c r="D98" s="19">
        <v>3.32</v>
      </c>
      <c r="E98" s="19">
        <f t="shared" si="0"/>
        <v>69.72</v>
      </c>
      <c r="F98" s="59"/>
    </row>
    <row r="99" spans="1:6" ht="60">
      <c r="A99" s="4">
        <v>6</v>
      </c>
      <c r="B99" s="25" t="s">
        <v>92</v>
      </c>
      <c r="C99" s="4">
        <v>40</v>
      </c>
      <c r="D99" s="19">
        <v>0.22</v>
      </c>
      <c r="E99" s="19">
        <f t="shared" si="0"/>
        <v>8.8</v>
      </c>
      <c r="F99" s="59"/>
    </row>
    <row r="100" spans="1:6" ht="60">
      <c r="A100" s="4">
        <v>7</v>
      </c>
      <c r="B100" s="25" t="s">
        <v>93</v>
      </c>
      <c r="C100" s="4">
        <v>186</v>
      </c>
      <c r="D100" s="19">
        <v>1.28</v>
      </c>
      <c r="E100" s="19">
        <f t="shared" si="0"/>
        <v>238.08</v>
      </c>
      <c r="F100" s="59"/>
    </row>
    <row r="101" spans="1:6" ht="45">
      <c r="A101" s="4">
        <v>8</v>
      </c>
      <c r="B101" s="25" t="s">
        <v>94</v>
      </c>
      <c r="C101" s="4">
        <v>36</v>
      </c>
      <c r="D101" s="19">
        <v>0.75</v>
      </c>
      <c r="E101" s="19">
        <f t="shared" si="0"/>
        <v>27</v>
      </c>
      <c r="F101" s="59"/>
    </row>
    <row r="102" spans="1:6" ht="45">
      <c r="A102" s="4">
        <v>9</v>
      </c>
      <c r="B102" s="25" t="s">
        <v>95</v>
      </c>
      <c r="C102" s="4">
        <v>31</v>
      </c>
      <c r="D102" s="19">
        <v>1.18</v>
      </c>
      <c r="E102" s="19">
        <f t="shared" si="0"/>
        <v>36.58</v>
      </c>
      <c r="F102" s="59"/>
    </row>
    <row r="103" spans="1:6" ht="60">
      <c r="A103" s="4">
        <v>10</v>
      </c>
      <c r="B103" s="25" t="s">
        <v>96</v>
      </c>
      <c r="C103" s="4">
        <v>286</v>
      </c>
      <c r="D103" s="19">
        <v>2</v>
      </c>
      <c r="E103" s="19">
        <f t="shared" si="0"/>
        <v>572</v>
      </c>
      <c r="F103" s="59"/>
    </row>
    <row r="104" spans="1:6" ht="75">
      <c r="A104" s="4">
        <v>11</v>
      </c>
      <c r="B104" s="10" t="s">
        <v>97</v>
      </c>
      <c r="C104" s="4">
        <v>1</v>
      </c>
      <c r="D104" s="19">
        <v>2.36</v>
      </c>
      <c r="E104" s="19">
        <f t="shared" si="0"/>
        <v>2.36</v>
      </c>
      <c r="F104" s="59"/>
    </row>
    <row r="105" spans="1:6" ht="105">
      <c r="A105" s="4">
        <v>12</v>
      </c>
      <c r="B105" s="10" t="s">
        <v>98</v>
      </c>
      <c r="C105" s="4">
        <v>28</v>
      </c>
      <c r="D105" s="19">
        <v>2.26</v>
      </c>
      <c r="E105" s="19">
        <f t="shared" si="0"/>
        <v>63.28</v>
      </c>
      <c r="F105" s="59"/>
    </row>
    <row r="106" spans="1:6" ht="105">
      <c r="A106" s="4">
        <v>13</v>
      </c>
      <c r="B106" s="10" t="s">
        <v>99</v>
      </c>
      <c r="C106" s="4">
        <v>4</v>
      </c>
      <c r="D106" s="19">
        <v>3.06</v>
      </c>
      <c r="E106" s="19">
        <f t="shared" si="0"/>
        <v>12.24</v>
      </c>
      <c r="F106" s="59"/>
    </row>
    <row r="107" spans="1:6" ht="105">
      <c r="A107" s="4">
        <v>14</v>
      </c>
      <c r="B107" s="25" t="s">
        <v>100</v>
      </c>
      <c r="C107" s="4">
        <v>15</v>
      </c>
      <c r="D107" s="19">
        <v>2</v>
      </c>
      <c r="E107" s="19">
        <f t="shared" si="0"/>
        <v>30</v>
      </c>
      <c r="F107" s="59"/>
    </row>
    <row r="108" spans="1:6" ht="45">
      <c r="A108" s="4">
        <v>15</v>
      </c>
      <c r="B108" s="25" t="s">
        <v>101</v>
      </c>
      <c r="C108" s="4">
        <v>2</v>
      </c>
      <c r="D108" s="19">
        <v>2.83</v>
      </c>
      <c r="E108" s="19">
        <f t="shared" si="0"/>
        <v>5.66</v>
      </c>
      <c r="F108" s="59"/>
    </row>
    <row r="109" spans="1:6" ht="60">
      <c r="A109" s="4">
        <v>16</v>
      </c>
      <c r="B109" s="25" t="s">
        <v>102</v>
      </c>
      <c r="C109" s="4">
        <v>219</v>
      </c>
      <c r="D109" s="19">
        <v>1.81</v>
      </c>
      <c r="E109" s="19">
        <f t="shared" si="0"/>
        <v>396.39</v>
      </c>
      <c r="F109" s="59"/>
    </row>
    <row r="110" spans="1:6" ht="45">
      <c r="A110" s="4">
        <v>17</v>
      </c>
      <c r="B110" s="25" t="s">
        <v>103</v>
      </c>
      <c r="C110" s="4">
        <v>184</v>
      </c>
      <c r="D110" s="19">
        <v>2.75</v>
      </c>
      <c r="E110" s="19">
        <f t="shared" si="0"/>
        <v>506</v>
      </c>
      <c r="F110" s="59"/>
    </row>
    <row r="111" spans="1:6" ht="45">
      <c r="A111" s="4">
        <v>18</v>
      </c>
      <c r="B111" s="25" t="s">
        <v>104</v>
      </c>
      <c r="C111" s="4">
        <v>114</v>
      </c>
      <c r="D111" s="19">
        <v>3.42</v>
      </c>
      <c r="E111" s="19">
        <f t="shared" si="0"/>
        <v>389.88</v>
      </c>
      <c r="F111" s="59"/>
    </row>
    <row r="112" spans="1:6" ht="30">
      <c r="A112" s="4">
        <v>19</v>
      </c>
      <c r="B112" s="25" t="s">
        <v>105</v>
      </c>
      <c r="C112" s="4">
        <v>100</v>
      </c>
      <c r="D112" s="19">
        <v>4.66</v>
      </c>
      <c r="E112" s="19">
        <f t="shared" si="0"/>
        <v>466</v>
      </c>
      <c r="F112" s="59"/>
    </row>
    <row r="113" spans="1:6" ht="45">
      <c r="A113" s="4">
        <v>20</v>
      </c>
      <c r="B113" s="25" t="s">
        <v>106</v>
      </c>
      <c r="C113" s="4">
        <v>95</v>
      </c>
      <c r="D113" s="19">
        <v>1.58</v>
      </c>
      <c r="E113" s="19">
        <f t="shared" si="0"/>
        <v>150.1</v>
      </c>
      <c r="F113" s="59"/>
    </row>
    <row r="114" spans="1:6" ht="75">
      <c r="A114" s="4">
        <v>21</v>
      </c>
      <c r="B114" s="10" t="s">
        <v>107</v>
      </c>
      <c r="C114" s="4">
        <v>5</v>
      </c>
      <c r="D114" s="19">
        <v>4.41</v>
      </c>
      <c r="E114" s="19">
        <f t="shared" si="0"/>
        <v>22.05</v>
      </c>
      <c r="F114" s="59"/>
    </row>
    <row r="115" spans="1:6" ht="30">
      <c r="A115" s="4">
        <v>22</v>
      </c>
      <c r="B115" s="10" t="s">
        <v>108</v>
      </c>
      <c r="C115" s="4">
        <v>1</v>
      </c>
      <c r="D115" s="19">
        <v>10.31</v>
      </c>
      <c r="E115" s="19">
        <f t="shared" si="0"/>
        <v>10.31</v>
      </c>
      <c r="F115" s="59"/>
    </row>
    <row r="116" spans="1:6" ht="45">
      <c r="A116" s="4">
        <v>23</v>
      </c>
      <c r="B116" s="10" t="s">
        <v>109</v>
      </c>
      <c r="C116" s="4">
        <v>16</v>
      </c>
      <c r="D116" s="19">
        <v>4.93</v>
      </c>
      <c r="E116" s="19">
        <f t="shared" si="0"/>
        <v>78.88</v>
      </c>
      <c r="F116" s="59"/>
    </row>
    <row r="117" spans="1:6" ht="45">
      <c r="A117" s="4">
        <v>24</v>
      </c>
      <c r="B117" s="25" t="s">
        <v>110</v>
      </c>
      <c r="C117" s="4">
        <v>20</v>
      </c>
      <c r="D117" s="19">
        <v>2.08</v>
      </c>
      <c r="E117" s="19">
        <f t="shared" si="0"/>
        <v>41.6</v>
      </c>
      <c r="F117" s="59"/>
    </row>
    <row r="118" spans="1:6" ht="60">
      <c r="A118" s="4">
        <v>25</v>
      </c>
      <c r="B118" s="25" t="s">
        <v>111</v>
      </c>
      <c r="C118" s="4">
        <v>11</v>
      </c>
      <c r="D118" s="19">
        <v>4.54</v>
      </c>
      <c r="E118" s="19">
        <f t="shared" si="0"/>
        <v>49.94</v>
      </c>
      <c r="F118" s="59"/>
    </row>
    <row r="119" spans="1:6" ht="30">
      <c r="A119" s="4">
        <v>26</v>
      </c>
      <c r="B119" s="25" t="s">
        <v>112</v>
      </c>
      <c r="C119" s="4">
        <v>6</v>
      </c>
      <c r="D119" s="19">
        <v>1.65</v>
      </c>
      <c r="E119" s="19">
        <f t="shared" si="0"/>
        <v>9.9</v>
      </c>
      <c r="F119" s="59"/>
    </row>
    <row r="120" spans="1:6" ht="45">
      <c r="A120" s="4">
        <v>27</v>
      </c>
      <c r="B120" s="25" t="s">
        <v>113</v>
      </c>
      <c r="C120" s="4">
        <v>20</v>
      </c>
      <c r="D120" s="19">
        <v>3.14</v>
      </c>
      <c r="E120" s="19">
        <f t="shared" si="0"/>
        <v>62.8</v>
      </c>
      <c r="F120" s="59"/>
    </row>
    <row r="121" spans="1:6" ht="90">
      <c r="A121" s="4">
        <v>28</v>
      </c>
      <c r="B121" s="25" t="s">
        <v>114</v>
      </c>
      <c r="C121" s="4">
        <v>1</v>
      </c>
      <c r="D121" s="19">
        <v>2.58</v>
      </c>
      <c r="E121" s="19">
        <f t="shared" si="0"/>
        <v>2.58</v>
      </c>
      <c r="F121" s="59"/>
    </row>
    <row r="122" spans="1:6" ht="60">
      <c r="A122" s="4">
        <v>29</v>
      </c>
      <c r="B122" s="25" t="s">
        <v>115</v>
      </c>
      <c r="C122" s="4">
        <v>5</v>
      </c>
      <c r="D122" s="19">
        <v>1.78</v>
      </c>
      <c r="E122" s="19">
        <f t="shared" si="0"/>
        <v>8.9</v>
      </c>
      <c r="F122" s="59"/>
    </row>
    <row r="123" spans="1:6" ht="45">
      <c r="A123" s="4">
        <v>30</v>
      </c>
      <c r="B123" s="25" t="s">
        <v>116</v>
      </c>
      <c r="C123" s="4">
        <v>10</v>
      </c>
      <c r="D123" s="19">
        <v>0.75</v>
      </c>
      <c r="E123" s="19">
        <f t="shared" si="0"/>
        <v>7.5</v>
      </c>
      <c r="F123" s="59"/>
    </row>
    <row r="124" spans="1:6" ht="90">
      <c r="A124" s="4">
        <v>31</v>
      </c>
      <c r="B124" s="10" t="s">
        <v>117</v>
      </c>
      <c r="C124" s="4">
        <v>17</v>
      </c>
      <c r="D124" s="19">
        <v>4.43</v>
      </c>
      <c r="E124" s="19">
        <f t="shared" si="0"/>
        <v>75.31</v>
      </c>
      <c r="F124" s="59"/>
    </row>
    <row r="125" spans="1:6" ht="90">
      <c r="A125" s="4">
        <v>32</v>
      </c>
      <c r="B125" s="25" t="s">
        <v>118</v>
      </c>
      <c r="C125" s="4">
        <v>2</v>
      </c>
      <c r="D125" s="19">
        <v>2</v>
      </c>
      <c r="E125" s="19">
        <f t="shared" si="0"/>
        <v>4</v>
      </c>
      <c r="F125" s="59"/>
    </row>
    <row r="126" spans="1:6" ht="120">
      <c r="A126" s="4">
        <v>33</v>
      </c>
      <c r="B126" s="25" t="s">
        <v>119</v>
      </c>
      <c r="C126" s="4">
        <v>2</v>
      </c>
      <c r="D126" s="19">
        <v>3.93</v>
      </c>
      <c r="E126" s="19">
        <f t="shared" si="0"/>
        <v>7.86</v>
      </c>
      <c r="F126" s="59"/>
    </row>
    <row r="127" spans="1:6" ht="60">
      <c r="A127" s="4">
        <v>34</v>
      </c>
      <c r="B127" s="25" t="s">
        <v>120</v>
      </c>
      <c r="C127" s="4">
        <v>1</v>
      </c>
      <c r="D127" s="19">
        <v>6</v>
      </c>
      <c r="E127" s="19">
        <f t="shared" si="0"/>
        <v>6</v>
      </c>
      <c r="F127" s="59"/>
    </row>
    <row r="128" spans="1:6" ht="60">
      <c r="A128" s="4">
        <v>35</v>
      </c>
      <c r="B128" s="25" t="s">
        <v>121</v>
      </c>
      <c r="C128" s="4">
        <v>3</v>
      </c>
      <c r="D128" s="19">
        <v>8.39</v>
      </c>
      <c r="E128" s="19">
        <f t="shared" si="0"/>
        <v>25.17</v>
      </c>
      <c r="F128" s="59"/>
    </row>
    <row r="129" spans="1:6" ht="60">
      <c r="A129" s="4">
        <v>36</v>
      </c>
      <c r="B129" s="25" t="s">
        <v>122</v>
      </c>
      <c r="C129" s="4">
        <v>10</v>
      </c>
      <c r="D129" s="19">
        <v>2.86</v>
      </c>
      <c r="E129" s="19">
        <f t="shared" si="0"/>
        <v>28.6</v>
      </c>
      <c r="F129" s="59"/>
    </row>
    <row r="130" spans="1:6" ht="105">
      <c r="A130" s="4">
        <v>37</v>
      </c>
      <c r="B130" s="25" t="s">
        <v>123</v>
      </c>
      <c r="C130" s="4">
        <v>3</v>
      </c>
      <c r="D130" s="19">
        <v>1.31</v>
      </c>
      <c r="E130" s="19">
        <f t="shared" si="0"/>
        <v>3.93</v>
      </c>
      <c r="F130" s="59"/>
    </row>
    <row r="131" spans="1:6" ht="90">
      <c r="A131" s="4">
        <v>38</v>
      </c>
      <c r="B131" s="25" t="s">
        <v>124</v>
      </c>
      <c r="C131" s="4">
        <v>10</v>
      </c>
      <c r="D131" s="19">
        <v>1</v>
      </c>
      <c r="E131" s="19">
        <f t="shared" si="0"/>
        <v>10</v>
      </c>
      <c r="F131" s="59"/>
    </row>
    <row r="132" spans="1:6" ht="90">
      <c r="A132" s="4">
        <v>39</v>
      </c>
      <c r="B132" s="25" t="s">
        <v>125</v>
      </c>
      <c r="C132" s="4">
        <v>2</v>
      </c>
      <c r="D132" s="19">
        <v>1.49</v>
      </c>
      <c r="E132" s="19">
        <f t="shared" si="0"/>
        <v>2.98</v>
      </c>
      <c r="F132" s="59"/>
    </row>
    <row r="133" spans="1:6" ht="90">
      <c r="A133" s="4">
        <v>40</v>
      </c>
      <c r="B133" s="25" t="s">
        <v>126</v>
      </c>
      <c r="C133" s="4">
        <v>2</v>
      </c>
      <c r="D133" s="19">
        <v>1.78</v>
      </c>
      <c r="E133" s="19">
        <f t="shared" si="0"/>
        <v>3.56</v>
      </c>
      <c r="F133" s="59"/>
    </row>
    <row r="134" spans="1:6" ht="105">
      <c r="A134" s="4">
        <v>41</v>
      </c>
      <c r="B134" s="25" t="s">
        <v>127</v>
      </c>
      <c r="C134" s="4">
        <v>1</v>
      </c>
      <c r="D134" s="19">
        <v>1.65</v>
      </c>
      <c r="E134" s="19">
        <f t="shared" si="0"/>
        <v>1.65</v>
      </c>
      <c r="F134" s="59"/>
    </row>
    <row r="135" spans="1:6" ht="90">
      <c r="A135" s="4">
        <v>42</v>
      </c>
      <c r="B135" s="25" t="s">
        <v>128</v>
      </c>
      <c r="C135" s="4">
        <v>1</v>
      </c>
      <c r="D135" s="19">
        <v>2.1</v>
      </c>
      <c r="E135" s="19">
        <f t="shared" si="0"/>
        <v>2.1</v>
      </c>
      <c r="F135" s="59"/>
    </row>
    <row r="136" spans="1:6" ht="120">
      <c r="A136" s="4">
        <v>43</v>
      </c>
      <c r="B136" s="25" t="s">
        <v>129</v>
      </c>
      <c r="C136" s="4">
        <v>2</v>
      </c>
      <c r="D136" s="19">
        <v>1.4</v>
      </c>
      <c r="E136" s="19">
        <f t="shared" si="0"/>
        <v>2.8</v>
      </c>
      <c r="F136" s="59"/>
    </row>
    <row r="137" spans="1:6" ht="120">
      <c r="A137" s="4">
        <v>44</v>
      </c>
      <c r="B137" s="25" t="s">
        <v>129</v>
      </c>
      <c r="C137" s="4">
        <v>2</v>
      </c>
      <c r="D137" s="19">
        <v>1.57</v>
      </c>
      <c r="E137" s="19">
        <f t="shared" si="0"/>
        <v>3.14</v>
      </c>
      <c r="F137" s="59"/>
    </row>
    <row r="138" spans="1:6" ht="105">
      <c r="A138" s="4">
        <v>45</v>
      </c>
      <c r="B138" s="25" t="s">
        <v>130</v>
      </c>
      <c r="C138" s="4">
        <v>3</v>
      </c>
      <c r="D138" s="19">
        <v>13.01</v>
      </c>
      <c r="E138" s="19">
        <f t="shared" si="0"/>
        <v>39.03</v>
      </c>
      <c r="F138" s="59"/>
    </row>
    <row r="139" spans="1:6" ht="90">
      <c r="A139" s="4">
        <v>46</v>
      </c>
      <c r="B139" s="25" t="s">
        <v>131</v>
      </c>
      <c r="C139" s="4">
        <v>3</v>
      </c>
      <c r="D139" s="19">
        <v>26.3</v>
      </c>
      <c r="E139" s="19">
        <f t="shared" si="0"/>
        <v>78.9</v>
      </c>
      <c r="F139" s="59"/>
    </row>
    <row r="140" spans="1:6" ht="120">
      <c r="A140" s="4">
        <v>47</v>
      </c>
      <c r="B140" s="25" t="s">
        <v>132</v>
      </c>
      <c r="C140" s="4">
        <v>2</v>
      </c>
      <c r="D140" s="19">
        <v>6.18</v>
      </c>
      <c r="E140" s="19">
        <f t="shared" si="0"/>
        <v>12.36</v>
      </c>
      <c r="F140" s="59"/>
    </row>
    <row r="141" spans="1:6" ht="75">
      <c r="A141" s="4">
        <v>48</v>
      </c>
      <c r="B141" s="25" t="s">
        <v>133</v>
      </c>
      <c r="C141" s="4">
        <v>200</v>
      </c>
      <c r="D141" s="19">
        <v>1.79</v>
      </c>
      <c r="E141" s="19">
        <f t="shared" si="0"/>
        <v>358</v>
      </c>
      <c r="F141" s="59"/>
    </row>
    <row r="142" spans="1:6" ht="30">
      <c r="A142" s="4">
        <v>49</v>
      </c>
      <c r="B142" s="25" t="s">
        <v>134</v>
      </c>
      <c r="C142" s="4">
        <v>220</v>
      </c>
      <c r="D142" s="19">
        <v>4.5600000000000005</v>
      </c>
      <c r="E142" s="19">
        <f t="shared" si="0"/>
        <v>1003.2</v>
      </c>
      <c r="F142" s="59"/>
    </row>
    <row r="143" spans="1:6" ht="30">
      <c r="A143" s="4">
        <v>50</v>
      </c>
      <c r="B143" s="25" t="s">
        <v>135</v>
      </c>
      <c r="C143" s="4">
        <v>15</v>
      </c>
      <c r="D143" s="19">
        <v>2.79</v>
      </c>
      <c r="E143" s="19">
        <f t="shared" si="0"/>
        <v>41.85</v>
      </c>
      <c r="F143" s="59"/>
    </row>
    <row r="144" spans="1:6" ht="30">
      <c r="A144" s="4">
        <v>51</v>
      </c>
      <c r="B144" s="25" t="s">
        <v>136</v>
      </c>
      <c r="C144" s="4">
        <v>20</v>
      </c>
      <c r="D144" s="19">
        <v>2.26</v>
      </c>
      <c r="E144" s="19">
        <f t="shared" si="0"/>
        <v>45.2</v>
      </c>
      <c r="F144" s="59"/>
    </row>
    <row r="145" spans="1:6" ht="30">
      <c r="A145" s="4">
        <v>52</v>
      </c>
      <c r="B145" s="25" t="s">
        <v>137</v>
      </c>
      <c r="C145" s="4">
        <v>10</v>
      </c>
      <c r="D145" s="19">
        <v>4.82</v>
      </c>
      <c r="E145" s="19">
        <f t="shared" si="0"/>
        <v>48.2</v>
      </c>
      <c r="F145" s="59"/>
    </row>
    <row r="146" spans="1:6" ht="45">
      <c r="A146" s="4">
        <v>53</v>
      </c>
      <c r="B146" s="10" t="s">
        <v>138</v>
      </c>
      <c r="C146" s="4">
        <v>5</v>
      </c>
      <c r="D146" s="19">
        <v>4.99</v>
      </c>
      <c r="E146" s="19">
        <f t="shared" si="0"/>
        <v>24.95</v>
      </c>
      <c r="F146" s="59"/>
    </row>
    <row r="147" spans="1:6" ht="45">
      <c r="A147" s="4">
        <v>54</v>
      </c>
      <c r="B147" s="10" t="s">
        <v>139</v>
      </c>
      <c r="C147" s="4">
        <v>7</v>
      </c>
      <c r="D147" s="19">
        <v>2.8</v>
      </c>
      <c r="E147" s="19">
        <f t="shared" si="0"/>
        <v>19.6</v>
      </c>
      <c r="F147" s="59"/>
    </row>
    <row r="148" spans="1:6" ht="45">
      <c r="A148" s="4">
        <v>55</v>
      </c>
      <c r="B148" s="10" t="s">
        <v>140</v>
      </c>
      <c r="C148" s="4">
        <v>1</v>
      </c>
      <c r="D148" s="19">
        <v>4.64</v>
      </c>
      <c r="E148" s="19">
        <f t="shared" si="0"/>
        <v>4.64</v>
      </c>
      <c r="F148" s="59"/>
    </row>
    <row r="149" spans="1:6" ht="60">
      <c r="A149" s="4">
        <v>56</v>
      </c>
      <c r="B149" s="10" t="s">
        <v>141</v>
      </c>
      <c r="C149" s="4">
        <v>10</v>
      </c>
      <c r="D149" s="19">
        <v>4.54</v>
      </c>
      <c r="E149" s="19">
        <f t="shared" si="0"/>
        <v>45.4</v>
      </c>
      <c r="F149" s="59"/>
    </row>
    <row r="150" spans="1:6" ht="60">
      <c r="A150" s="4">
        <v>57</v>
      </c>
      <c r="B150" s="10" t="s">
        <v>142</v>
      </c>
      <c r="C150" s="4">
        <v>11</v>
      </c>
      <c r="D150" s="19">
        <v>6.35</v>
      </c>
      <c r="E150" s="19">
        <f t="shared" si="0"/>
        <v>69.85</v>
      </c>
      <c r="F150" s="59"/>
    </row>
    <row r="151" spans="1:6" ht="75">
      <c r="A151" s="4">
        <v>58</v>
      </c>
      <c r="B151" s="10" t="s">
        <v>143</v>
      </c>
      <c r="C151" s="4">
        <v>22</v>
      </c>
      <c r="D151" s="19">
        <v>9.56</v>
      </c>
      <c r="E151" s="19">
        <f t="shared" si="0"/>
        <v>210.32</v>
      </c>
      <c r="F151" s="59"/>
    </row>
    <row r="152" spans="1:6" ht="30">
      <c r="A152" s="4">
        <v>59</v>
      </c>
      <c r="B152" s="10" t="s">
        <v>144</v>
      </c>
      <c r="C152" s="4">
        <v>1</v>
      </c>
      <c r="D152" s="19">
        <v>2.45</v>
      </c>
      <c r="E152" s="19">
        <f t="shared" si="0"/>
        <v>2.45</v>
      </c>
      <c r="F152" s="59"/>
    </row>
    <row r="153" spans="1:6" ht="30">
      <c r="A153" s="4">
        <v>60</v>
      </c>
      <c r="B153" s="10" t="s">
        <v>145</v>
      </c>
      <c r="C153" s="4">
        <v>1</v>
      </c>
      <c r="D153" s="19">
        <v>3.49</v>
      </c>
      <c r="E153" s="19">
        <f t="shared" si="0"/>
        <v>3.49</v>
      </c>
      <c r="F153" s="59"/>
    </row>
    <row r="154" spans="1:6" ht="30">
      <c r="A154" s="4">
        <v>61</v>
      </c>
      <c r="B154" s="10" t="s">
        <v>146</v>
      </c>
      <c r="C154" s="4">
        <v>10</v>
      </c>
      <c r="D154" s="19">
        <v>6.01</v>
      </c>
      <c r="E154" s="19">
        <f t="shared" si="0"/>
        <v>60.1</v>
      </c>
      <c r="F154" s="59"/>
    </row>
    <row r="155" spans="1:6" ht="60">
      <c r="A155" s="4">
        <v>62</v>
      </c>
      <c r="B155" s="10" t="s">
        <v>147</v>
      </c>
      <c r="C155" s="4">
        <v>10</v>
      </c>
      <c r="D155" s="19">
        <v>5.36</v>
      </c>
      <c r="E155" s="19">
        <f t="shared" si="0"/>
        <v>53.6</v>
      </c>
      <c r="F155" s="59"/>
    </row>
    <row r="156" spans="1:6" ht="90">
      <c r="A156" s="4">
        <v>63</v>
      </c>
      <c r="B156" s="10" t="s">
        <v>148</v>
      </c>
      <c r="C156" s="4">
        <v>4</v>
      </c>
      <c r="D156" s="19">
        <v>3.31</v>
      </c>
      <c r="E156" s="19">
        <f t="shared" si="0"/>
        <v>13.24</v>
      </c>
      <c r="F156" s="59"/>
    </row>
    <row r="157" spans="1:6" ht="45">
      <c r="A157" s="4">
        <v>64</v>
      </c>
      <c r="B157" s="25" t="s">
        <v>149</v>
      </c>
      <c r="C157" s="4">
        <v>154</v>
      </c>
      <c r="D157" s="19">
        <v>3</v>
      </c>
      <c r="E157" s="19">
        <f t="shared" si="0"/>
        <v>462</v>
      </c>
      <c r="F157" s="59"/>
    </row>
    <row r="158" spans="1:6" ht="30">
      <c r="A158" s="4">
        <v>65</v>
      </c>
      <c r="B158" s="25" t="s">
        <v>150</v>
      </c>
      <c r="C158" s="4">
        <v>35</v>
      </c>
      <c r="D158" s="19">
        <v>6</v>
      </c>
      <c r="E158" s="19">
        <f t="shared" si="0"/>
        <v>210</v>
      </c>
      <c r="F158" s="59"/>
    </row>
    <row r="159" spans="1:6" ht="15">
      <c r="A159" s="4">
        <v>66</v>
      </c>
      <c r="B159" s="25" t="s">
        <v>151</v>
      </c>
      <c r="C159" s="4">
        <v>1</v>
      </c>
      <c r="D159" s="19">
        <v>5.42</v>
      </c>
      <c r="E159" s="19">
        <f t="shared" si="0"/>
        <v>5.42</v>
      </c>
      <c r="F159" s="59"/>
    </row>
    <row r="160" spans="1:6" ht="45">
      <c r="A160" s="4">
        <v>67</v>
      </c>
      <c r="B160" s="25" t="s">
        <v>152</v>
      </c>
      <c r="C160" s="4">
        <v>1</v>
      </c>
      <c r="D160" s="19">
        <v>8.74</v>
      </c>
      <c r="E160" s="19">
        <f t="shared" si="0"/>
        <v>8.74</v>
      </c>
      <c r="F160" s="59"/>
    </row>
    <row r="161" spans="1:6" ht="30">
      <c r="A161" s="3"/>
      <c r="B161" s="20" t="s">
        <v>34</v>
      </c>
      <c r="C161" s="26">
        <f>SUM(C94:C160)</f>
        <v>3003</v>
      </c>
      <c r="D161" s="14"/>
      <c r="E161" s="15">
        <f>ROUND(SUM(E94:E160),2)</f>
        <v>8572.03</v>
      </c>
      <c r="F161" s="59"/>
    </row>
    <row r="162" spans="1:6" ht="30">
      <c r="A162" s="51"/>
      <c r="B162" s="56" t="s">
        <v>178</v>
      </c>
      <c r="C162" s="61"/>
      <c r="D162" s="87" t="s">
        <v>179</v>
      </c>
      <c r="E162" s="87"/>
      <c r="F162" s="62"/>
    </row>
    <row r="163" spans="1:6" ht="15">
      <c r="A163" s="51"/>
      <c r="B163" s="56"/>
      <c r="C163" s="61"/>
      <c r="D163" s="51"/>
      <c r="E163" s="63"/>
      <c r="F163" s="62"/>
    </row>
    <row r="164" spans="1:6" ht="15">
      <c r="A164" s="51"/>
      <c r="B164" s="56"/>
      <c r="C164" s="61"/>
      <c r="D164" s="51"/>
      <c r="E164" s="63"/>
      <c r="F164" s="62"/>
    </row>
    <row r="165" spans="1:5" ht="15">
      <c r="A165" s="3"/>
      <c r="B165" s="64" t="s">
        <v>153</v>
      </c>
      <c r="C165" s="65"/>
      <c r="D165" s="65"/>
      <c r="E165" s="65"/>
    </row>
    <row r="166" spans="1:5" ht="15">
      <c r="A166" s="3"/>
      <c r="B166" s="64" t="s">
        <v>155</v>
      </c>
      <c r="C166" s="65"/>
      <c r="D166" s="65"/>
      <c r="E166" s="65"/>
    </row>
    <row r="167" spans="1:6" ht="38.25">
      <c r="A167" s="66" t="s">
        <v>154</v>
      </c>
      <c r="B167" s="10" t="s">
        <v>83</v>
      </c>
      <c r="C167" s="67" t="s">
        <v>84</v>
      </c>
      <c r="D167" s="68" t="s">
        <v>183</v>
      </c>
      <c r="E167" s="69" t="s">
        <v>184</v>
      </c>
      <c r="F167" s="32"/>
    </row>
    <row r="168" spans="1:6" ht="270">
      <c r="A168" s="8" t="s">
        <v>156</v>
      </c>
      <c r="B168" s="70" t="s">
        <v>157</v>
      </c>
      <c r="C168" s="30">
        <v>1100</v>
      </c>
      <c r="D168" s="31"/>
      <c r="E168" s="44">
        <v>12360.4</v>
      </c>
      <c r="F168" s="32"/>
    </row>
    <row r="169" spans="1:6" ht="30">
      <c r="A169" s="8"/>
      <c r="B169" s="10" t="s">
        <v>158</v>
      </c>
      <c r="C169" s="30"/>
      <c r="D169" s="31"/>
      <c r="E169" s="71">
        <f>ROUND(0.065*E168,2)</f>
        <v>803.43</v>
      </c>
      <c r="F169" s="32"/>
    </row>
    <row r="170" spans="1:6" ht="30">
      <c r="A170" s="8"/>
      <c r="B170" s="10" t="s">
        <v>86</v>
      </c>
      <c r="C170" s="30"/>
      <c r="D170" s="31"/>
      <c r="E170" s="72">
        <f>ROUND(E169+E168,2)</f>
        <v>13163.83</v>
      </c>
      <c r="F170" s="32"/>
    </row>
    <row r="171" spans="1:6" ht="148.5">
      <c r="A171" s="8" t="s">
        <v>159</v>
      </c>
      <c r="B171" s="70" t="s">
        <v>160</v>
      </c>
      <c r="C171" s="30">
        <v>300</v>
      </c>
      <c r="D171" s="31"/>
      <c r="E171" s="1">
        <v>800</v>
      </c>
      <c r="F171" s="32"/>
    </row>
    <row r="172" spans="1:6" ht="15">
      <c r="A172" s="8"/>
      <c r="B172" s="70"/>
      <c r="C172" s="30"/>
      <c r="D172" s="31"/>
      <c r="E172" s="73">
        <v>800</v>
      </c>
      <c r="F172" s="32"/>
    </row>
    <row r="173" spans="1:6" ht="54">
      <c r="A173" s="8"/>
      <c r="B173" s="70" t="s">
        <v>185</v>
      </c>
      <c r="C173" s="30"/>
      <c r="D173" s="31"/>
      <c r="E173" s="1" t="s">
        <v>186</v>
      </c>
      <c r="F173" s="32"/>
    </row>
    <row r="174" spans="1:6" ht="40.5">
      <c r="A174" s="8"/>
      <c r="B174" s="70" t="s">
        <v>171</v>
      </c>
      <c r="C174" s="30"/>
      <c r="D174" s="31"/>
      <c r="E174" s="1" t="s">
        <v>177</v>
      </c>
      <c r="F174" s="32"/>
    </row>
    <row r="175" spans="1:6" ht="27">
      <c r="A175" s="8"/>
      <c r="B175" s="70" t="s">
        <v>35</v>
      </c>
      <c r="C175" s="30"/>
      <c r="D175" s="31"/>
      <c r="E175" s="74" t="s">
        <v>177</v>
      </c>
      <c r="F175" s="32"/>
    </row>
    <row r="176" spans="1:6" ht="30">
      <c r="A176" s="8"/>
      <c r="B176" s="10" t="s">
        <v>86</v>
      </c>
      <c r="C176" s="30"/>
      <c r="D176" s="31"/>
      <c r="E176" s="75" t="s">
        <v>177</v>
      </c>
      <c r="F176" s="32"/>
    </row>
    <row r="177" spans="1:6" ht="162">
      <c r="A177" s="8" t="s">
        <v>161</v>
      </c>
      <c r="B177" s="70" t="s">
        <v>162</v>
      </c>
      <c r="C177" s="30">
        <v>200</v>
      </c>
      <c r="D177" s="31"/>
      <c r="E177" s="1">
        <v>600</v>
      </c>
      <c r="F177" s="32"/>
    </row>
    <row r="178" spans="1:6" ht="81">
      <c r="A178" s="8"/>
      <c r="B178" s="70" t="s">
        <v>187</v>
      </c>
      <c r="C178" s="30"/>
      <c r="D178" s="31"/>
      <c r="E178" s="73">
        <v>600</v>
      </c>
      <c r="F178" s="32"/>
    </row>
    <row r="179" spans="1:6" ht="54">
      <c r="A179" s="8"/>
      <c r="B179" s="70" t="s">
        <v>185</v>
      </c>
      <c r="C179" s="30"/>
      <c r="D179" s="31"/>
      <c r="E179" s="73" t="s">
        <v>188</v>
      </c>
      <c r="F179" s="32"/>
    </row>
    <row r="180" spans="1:6" ht="67.5">
      <c r="A180" s="8"/>
      <c r="B180" s="70" t="s">
        <v>189</v>
      </c>
      <c r="C180" s="30"/>
      <c r="D180" s="31"/>
      <c r="E180" s="73" t="s">
        <v>177</v>
      </c>
      <c r="F180" s="32"/>
    </row>
    <row r="181" spans="1:6" ht="30">
      <c r="A181" s="8"/>
      <c r="B181" s="10" t="s">
        <v>79</v>
      </c>
      <c r="C181" s="30"/>
      <c r="D181" s="31"/>
      <c r="E181" s="76" t="s">
        <v>177</v>
      </c>
      <c r="F181" s="32"/>
    </row>
    <row r="182" spans="1:6" ht="30">
      <c r="A182" s="8"/>
      <c r="B182" s="10" t="s">
        <v>86</v>
      </c>
      <c r="C182" s="30"/>
      <c r="D182" s="31"/>
      <c r="E182" s="75" t="s">
        <v>177</v>
      </c>
      <c r="F182" s="32"/>
    </row>
    <row r="183" spans="1:6" ht="90">
      <c r="A183" s="8"/>
      <c r="B183" s="20" t="s">
        <v>190</v>
      </c>
      <c r="C183" s="36"/>
      <c r="D183" s="37"/>
      <c r="E183" s="72" t="s">
        <v>177</v>
      </c>
      <c r="F183" s="32"/>
    </row>
    <row r="185" spans="2:5" ht="12.75">
      <c r="B185" s="77" t="s">
        <v>191</v>
      </c>
      <c r="D185" s="88" t="s">
        <v>179</v>
      </c>
      <c r="E185" s="88"/>
    </row>
  </sheetData>
  <sheetProtection selectLockedCells="1" selectUnlockedCells="1"/>
  <mergeCells count="7">
    <mergeCell ref="D185:E185"/>
    <mergeCell ref="B1:E1"/>
    <mergeCell ref="B3:E3"/>
    <mergeCell ref="D35:E35"/>
    <mergeCell ref="B41:E41"/>
    <mergeCell ref="D87:E87"/>
    <mergeCell ref="D162:E1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2014-07-25T09:59:49Z</dcterms:modified>
  <cp:category/>
  <cp:version/>
  <cp:contentType/>
  <cp:contentStatus/>
</cp:coreProperties>
</file>