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ΔΝΣΗ ΒΙΒΛΙΟΘΗΚΩΝ ΚΙΘ ΒΑΦΟΠΟΥΛΕΙΟΥ (ΣΤΙΚΑΚΙ)\ΟΙΚΟΝΟΜΙΚΑ ΔΝΣΗΣ\ΤΡΟΦΟΔΟΣΙΑ CATERING\"/>
    </mc:Choice>
  </mc:AlternateContent>
  <xr:revisionPtr revIDLastSave="0" documentId="8_{B396F4A5-69B5-48C9-9CC7-4A7CB293DB5B}" xr6:coauthVersionLast="36" xr6:coauthVersionMax="36" xr10:uidLastSave="{00000000-0000-0000-0000-000000000000}"/>
  <bookViews>
    <workbookView xWindow="0" yWindow="0" windowWidth="28800" windowHeight="12225" xr2:uid="{26D5EF0D-25B3-4729-8297-49E19CE6741C}"/>
  </bookViews>
  <sheets>
    <sheet name="ΥΠΟΔΕΙΓΜΑ ΟΙΚΟΝ.ΠΡΟΣΦΟΡΑ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3" i="1" l="1"/>
  <c r="L180" i="1"/>
  <c r="K180" i="1"/>
  <c r="J180" i="1"/>
  <c r="I180" i="1"/>
  <c r="G180" i="1"/>
  <c r="F180" i="1"/>
  <c r="E180" i="1"/>
  <c r="C179" i="1"/>
  <c r="C178" i="1"/>
  <c r="C180" i="1" s="1"/>
  <c r="L175" i="1"/>
  <c r="K175" i="1"/>
  <c r="J175" i="1"/>
  <c r="I175" i="1"/>
  <c r="G175" i="1"/>
  <c r="F175" i="1"/>
  <c r="E175" i="1"/>
  <c r="C175" i="1"/>
  <c r="L170" i="1"/>
  <c r="K170" i="1"/>
  <c r="J170" i="1"/>
  <c r="I170" i="1"/>
  <c r="G170" i="1"/>
  <c r="F170" i="1"/>
  <c r="E170" i="1"/>
  <c r="C170" i="1"/>
  <c r="L164" i="1"/>
  <c r="K164" i="1"/>
  <c r="J164" i="1"/>
  <c r="I164" i="1"/>
  <c r="G164" i="1"/>
  <c r="F164" i="1"/>
  <c r="E164" i="1"/>
  <c r="C161" i="1"/>
  <c r="C164" i="1" s="1"/>
  <c r="L157" i="1"/>
  <c r="K157" i="1"/>
  <c r="J157" i="1"/>
  <c r="I157" i="1"/>
  <c r="G157" i="1"/>
  <c r="F157" i="1"/>
  <c r="E157" i="1"/>
  <c r="C156" i="1"/>
  <c r="C154" i="1"/>
  <c r="C157" i="1" s="1"/>
  <c r="N148" i="1"/>
  <c r="M148" i="1"/>
  <c r="L148" i="1"/>
  <c r="K148" i="1"/>
  <c r="N147" i="1"/>
  <c r="M147" i="1"/>
  <c r="L147" i="1"/>
  <c r="K147" i="1"/>
  <c r="N146" i="1"/>
  <c r="N149" i="1" s="1"/>
  <c r="M146" i="1"/>
  <c r="M149" i="1" s="1"/>
  <c r="L146" i="1"/>
  <c r="L149" i="1" s="1"/>
  <c r="K146" i="1"/>
  <c r="K149" i="1" s="1"/>
  <c r="N145" i="1"/>
  <c r="M145" i="1"/>
  <c r="L145" i="1"/>
  <c r="K145" i="1"/>
  <c r="N140" i="1"/>
  <c r="M140" i="1"/>
  <c r="L140" i="1"/>
  <c r="K140" i="1"/>
  <c r="N131" i="1"/>
  <c r="N132" i="1" s="1"/>
  <c r="M131" i="1"/>
  <c r="M132" i="1" s="1"/>
  <c r="L131" i="1"/>
  <c r="L132" i="1" s="1"/>
  <c r="K131" i="1"/>
  <c r="K132" i="1" s="1"/>
  <c r="N119" i="1"/>
  <c r="M119" i="1"/>
  <c r="L119" i="1"/>
  <c r="K119" i="1"/>
  <c r="N118" i="1"/>
  <c r="N120" i="1" s="1"/>
  <c r="M118" i="1"/>
  <c r="M120" i="1" s="1"/>
  <c r="L118" i="1"/>
  <c r="L120" i="1" s="1"/>
  <c r="K118" i="1"/>
  <c r="K120" i="1" s="1"/>
  <c r="N110" i="1"/>
  <c r="N111" i="1" s="1"/>
  <c r="N121" i="1" s="1"/>
  <c r="M110" i="1"/>
  <c r="M111" i="1" s="1"/>
  <c r="M121" i="1" s="1"/>
  <c r="L110" i="1"/>
  <c r="L111" i="1" s="1"/>
  <c r="L121" i="1" s="1"/>
  <c r="K110" i="1"/>
  <c r="K111" i="1" s="1"/>
  <c r="K121" i="1" s="1"/>
  <c r="N99" i="1"/>
  <c r="M99" i="1"/>
  <c r="L99" i="1"/>
  <c r="K99" i="1"/>
  <c r="N98" i="1"/>
  <c r="N100" i="1" s="1"/>
  <c r="M98" i="1"/>
  <c r="M100" i="1" s="1"/>
  <c r="L98" i="1"/>
  <c r="L100" i="1" s="1"/>
  <c r="K98" i="1"/>
  <c r="K100" i="1" s="1"/>
  <c r="N97" i="1"/>
  <c r="M97" i="1"/>
  <c r="L97" i="1"/>
  <c r="K97" i="1"/>
  <c r="N88" i="1"/>
  <c r="M88" i="1"/>
  <c r="L88" i="1"/>
  <c r="K88" i="1"/>
  <c r="N75" i="1"/>
  <c r="N76" i="1" s="1"/>
  <c r="M75" i="1"/>
  <c r="M76" i="1" s="1"/>
  <c r="L75" i="1"/>
  <c r="L76" i="1" s="1"/>
  <c r="K75" i="1"/>
  <c r="K76" i="1" s="1"/>
  <c r="N60" i="1"/>
  <c r="N61" i="1" s="1"/>
  <c r="M60" i="1"/>
  <c r="M61" i="1" s="1"/>
  <c r="L60" i="1"/>
  <c r="L61" i="1" s="1"/>
  <c r="K60" i="1"/>
  <c r="K61" i="1" s="1"/>
  <c r="N48" i="1"/>
  <c r="M48" i="1"/>
  <c r="L48" i="1"/>
  <c r="K48" i="1"/>
  <c r="N41" i="1"/>
  <c r="M41" i="1"/>
  <c r="M62" i="1" s="1"/>
  <c r="L41" i="1"/>
  <c r="L62" i="1" s="1"/>
  <c r="K41" i="1"/>
  <c r="K62" i="1" s="1"/>
  <c r="N35" i="1"/>
  <c r="N36" i="1" s="1"/>
  <c r="M35" i="1"/>
  <c r="M36" i="1" s="1"/>
  <c r="L35" i="1"/>
  <c r="K35" i="1"/>
  <c r="N30" i="1"/>
  <c r="M30" i="1"/>
  <c r="L30" i="1"/>
  <c r="K30" i="1"/>
  <c r="N25" i="1"/>
  <c r="M25" i="1"/>
  <c r="L25" i="1"/>
  <c r="L36" i="1" s="1"/>
  <c r="K25" i="1"/>
  <c r="K36" i="1" s="1"/>
  <c r="N62" i="1" l="1"/>
</calcChain>
</file>

<file path=xl/sharedStrings.xml><?xml version="1.0" encoding="utf-8"?>
<sst xmlns="http://schemas.openxmlformats.org/spreadsheetml/2006/main" count="518" uniqueCount="183">
  <si>
    <t xml:space="preserve">ΕΝΔΕΙΚΤΙΚΟΣ ΠΡΟΥΠΟΛΟΓΙΣΜΟΣ/ΤΕΧΝΙΚΕΣ ΠΡΟΔΙΑΓΡΑΦΕΣ </t>
  </si>
  <si>
    <t>ΕΝΙΑΙΟΥ ΔΙΑΓΩΝΙΣΜΟΥ ΑΠΕΥΘΕΙΑΣ ΑΝΑΘΕΣΗΣ ΥΠΗΡΕΣΙΩΝ CATERING ΕΤΟΥΣ 2025</t>
  </si>
  <si>
    <t>1. ΑΥΤΟΤΕΛΕΣ ΤΜΗΜΑ ΔΙΕΘΝΩΝ ΚΑΙ ΔΗΜΟΣΙΩΝ ΣΧΕΣΕΩΝ &amp; ΤΥΠΟΥ (10.045)</t>
  </si>
  <si>
    <t>Α/Α</t>
  </si>
  <si>
    <t>ΥΠΗΡΕΣΙΑ</t>
  </si>
  <si>
    <t>ΥΠΗΡΕΣΙΑΚΗ ΜΟΝΑΔΑ</t>
  </si>
  <si>
    <t xml:space="preserve">ΚΑΕ </t>
  </si>
  <si>
    <t xml:space="preserve">ΛΕΚΤΙΚΟ </t>
  </si>
  <si>
    <t xml:space="preserve">ΕΚΔΗΛΩΣΗ </t>
  </si>
  <si>
    <t>ΕΙΔΗ
ΥΠΗΡΕΣΙΕΣ ΤΡΟΦΟΔΟΣΙΑΣ</t>
  </si>
  <si>
    <t>ΠΗΓΗ ΧΡΗΜΑΤΟΔΟΤΗΣΗΣ</t>
  </si>
  <si>
    <t>ΠΟΣΟΤΗΤΑ
(ΑΤΟΜΑ ανά ΕΚΔΗΛΩΣΗ)</t>
  </si>
  <si>
    <t xml:space="preserve"> ΤΙΜΗ ΜΟΝΑΔΑΣ   ΧΩΡΙΣ ΦΠΑ</t>
  </si>
  <si>
    <t>ΣΥΝΟΛΟ ΧΩΡΙΣ  ΦΠΑ (ΚΑΘΑΡΗ ΑΞΙΑ)</t>
  </si>
  <si>
    <t>ΦΠΑ 13%/24%</t>
  </si>
  <si>
    <t>ΣΥΝΟΛΟ ΜΕ ΦΠΑ</t>
  </si>
  <si>
    <t>ΣΥΝΟΛΙΚΗ ΔΑΠΑΝΗ</t>
  </si>
  <si>
    <t>00</t>
  </si>
  <si>
    <t>10.045</t>
  </si>
  <si>
    <t>6433.01.01</t>
  </si>
  <si>
    <t>ΤΙΜΗΤΙΚΕΣ ΔΙΑΚΡΙΣΕΙΣ, ΑΝΑΜΝΗΣΤΙΚΑ ΔΩΡΑ ΚΑΙ ΕΞΟΔΑ ΦΙΛΟΞΕΝΙΑΣ ΦΥ. ΠΡΟΣ. ΚΑΙ ΑΝΤΙΠΡΟΣ</t>
  </si>
  <si>
    <t>ΦΙΛΟΞΕΝΙΑ ΤΙΜΩΜΕΝΟΥ ΠΡΟΣΩΠΟΥ, ΑΡΧΗΓΟΥ ΚΡΑΤΟΥΣ, ΕΚΚΛΗΣΙΑΣ ΚΛΠ</t>
  </si>
  <si>
    <r>
      <rPr>
        <b/>
        <sz val="9"/>
        <color theme="1"/>
        <rFont val="Calibri"/>
        <family val="2"/>
        <scheme val="minor"/>
      </rPr>
      <t xml:space="preserve">COFFEE BREAK IΙ
</t>
    </r>
    <r>
      <rPr>
        <sz val="9"/>
        <color theme="1"/>
        <rFont val="Calibri"/>
        <family val="2"/>
        <scheme val="minor"/>
      </rPr>
      <t xml:space="preserve">-Αρωματικός καφές φίλτρου και στιγμιαίος 
-Τσάι σε διάφορες γεύσεις
-Χυμός πορτοκάλι και ανάμεικτος
-Μεταλλικό νερό
-Ποικιλία από βουτήματα
-Κέικ σε διάφορες γεύσεις
-Μίνι σάντουιτς με αλλαντικά, κασέρι, μαγιονέζα και μαρούλι                              - Παραδοσιακή πίτα (σε εναλλαγή γεύσεων σε κάθε εκδήλωση)
</t>
    </r>
  </si>
  <si>
    <t>ΙΔΙΟΙ ΠΟΡΟΙ</t>
  </si>
  <si>
    <t xml:space="preserve">  2.</t>
  </si>
  <si>
    <r>
      <rPr>
        <b/>
        <sz val="9"/>
        <color theme="1"/>
        <rFont val="Calibri"/>
        <family val="2"/>
        <scheme val="minor"/>
      </rPr>
      <t>COCTAIL RECEPTION II</t>
    </r>
    <r>
      <rPr>
        <sz val="9"/>
        <color theme="1"/>
        <rFont val="Calibri"/>
        <family val="2"/>
        <scheme val="minor"/>
      </rPr>
      <t xml:space="preserve">
α) Μίνι ψωμάκια σε διάφορες γεύσεις
Κρύα εδέσματα
-Bruschetta με ποικιλίες αλλαντικών – τυριών – λαχανικών 
-Τορτίγια με ψητό κοτόπουλο, φύλλα σαλάτας καπνιστή γαλοπούλα και κασέρι 
-Μίνι τάρτα λαχανικών
-Ποικιλία ελληνικών τυριών με κριτσίνια και φρούτα
Ζεστά Εδέσματα
-Spring Rolls λαχανικών
-Μίνι σουβλάκια κοτόπουλο
-Σουτζουκάκι μοσχαρίσιο με σάλτσα γιαουρτιού
Επιδόρπιο
-Μικρά ατομικά γλυκά
 β)Open Bar  Λευκός και ερυθρός οίνος, Αναψυκτικά/ Φυσικό μεταλλικό νερό   </t>
    </r>
  </si>
  <si>
    <t>ΣΥΝΟΛΟ ΚΑ</t>
  </si>
  <si>
    <t>3.</t>
  </si>
  <si>
    <t>6442.01.01</t>
  </si>
  <si>
    <t>Διοργάνωση  Συνεδρίων, συναντήσεων, διαλέξεω</t>
  </si>
  <si>
    <t>ΣΥΝΑΝΤΗΣΕΙΣ, ΣΥΝΕΔΡΙΑ, ΗΜΕΡΙΔΕΣ ΚΛΠ</t>
  </si>
  <si>
    <r>
      <rPr>
        <b/>
        <sz val="9"/>
        <color theme="1"/>
        <rFont val="Calibri"/>
        <family val="2"/>
        <scheme val="minor"/>
      </rPr>
      <t>COFFEE BREAK I</t>
    </r>
    <r>
      <rPr>
        <sz val="9"/>
        <color theme="1"/>
        <rFont val="Calibri"/>
        <family val="2"/>
        <scheme val="minor"/>
      </rPr>
      <t xml:space="preserve">
-Αρωματικός καφές φίλτρου και στιγμιαίος 
-Τσάι σε διάφορες γεύσεις
-Χυμός πορτοκάλι και ανάμεικτος
-Μεταλλικό νερό
-Ποικιλία από βουτήματα
-Κέικ σε διάφορες γεύσεις
-Μίνι σάντουιτς με αλλαντικά, κασέρι, μαγιονέζα και μαρούλι</t>
    </r>
  </si>
  <si>
    <t>4.</t>
  </si>
  <si>
    <r>
      <rPr>
        <b/>
        <sz val="9"/>
        <color theme="1"/>
        <rFont val="Calibri"/>
        <family val="2"/>
        <scheme val="minor"/>
      </rPr>
      <t>COCTAIL RECEPTION I</t>
    </r>
    <r>
      <rPr>
        <sz val="9"/>
        <color theme="1"/>
        <rFont val="Calibri"/>
        <family val="2"/>
        <scheme val="minor"/>
      </rPr>
      <t xml:space="preserve">
α) Μίνι ψωμάκια σε διάφορες γεύσεις
Κρύα εδέσματα
-Bruschetta με ποικιλίες αλλαντικών – τυριών – λαχανικών 
-Club Sandwich  
-Μίνι τάρτα λαχανικών
-Ποικιλία ελληνικών τυριών με κριτσίνια και φρούτα
Ζεστά Εδέσματα
- Φιλετάκια κοτόπουλο πανέ
- Μοσχαρίσια μπιφτεκάκια με μαρμελάδα ντομάτας
- Μίνι χοιρινά σουβλάκια                           </t>
    </r>
    <r>
      <rPr>
        <b/>
        <sz val="9"/>
        <color theme="1"/>
        <rFont val="Calibri"/>
        <family val="2"/>
        <charset val="161"/>
        <scheme val="minor"/>
      </rPr>
      <t>Open Bar</t>
    </r>
    <r>
      <rPr>
        <sz val="9"/>
        <color theme="1"/>
        <rFont val="Calibri"/>
        <family val="2"/>
        <scheme val="minor"/>
      </rPr>
      <t xml:space="preserve">
- Λευκός και ερυθρός οίνος                                   - Αναψυκτικά/Φυσικό μεταλλικό νερό</t>
    </r>
  </si>
  <si>
    <t>5.</t>
  </si>
  <si>
    <t>6444.01.01</t>
  </si>
  <si>
    <t xml:space="preserve">ΕΞΟΔΑ ΑΔΕΛΦΟΠΟΙΗΣΕΩΝ </t>
  </si>
  <si>
    <t>ΣΥΝΕΡΓΑΣΙΑ ΜΕ ΑΔΕΛΦΟΠΟΙΗΜΕΝΕΣ ΠΟΛΕΙΣ ΚΑΙ ΝΕΕΣ ΑΔΕΛΦΟΠΟΙΗΣΕΙΣ</t>
  </si>
  <si>
    <r>
      <rPr>
        <b/>
        <sz val="9"/>
        <color theme="1"/>
        <rFont val="Calibri"/>
        <family val="2"/>
        <scheme val="minor"/>
      </rPr>
      <t>COFFEE BREAK II</t>
    </r>
    <r>
      <rPr>
        <sz val="9"/>
        <color theme="1"/>
        <rFont val="Calibri"/>
        <family val="2"/>
        <scheme val="minor"/>
      </rPr>
      <t xml:space="preserve">
-Αρωματικός καφές φίλτρου και στιγμιαίος 
-Τσάι σε διάφορες γεύσεις
-Χυμός πορτοκάλι και ανάμεικτος
-Μεταλλικό νερό
-Ποικιλία από βουτήματα
-Κέικ σε διάφορες γεύσεις
-Μίνι σάντουιτς με αλλαντικά, κασέρι, μαγιονέζα και μαρούλι                              - Παραδοσιακή πίτα (σε εναλλαγή γεύσεων σε κάθε εκδήλωση)</t>
    </r>
  </si>
  <si>
    <t xml:space="preserve">ΙΔΙΟΙ ΠΟΡΟΙ </t>
  </si>
  <si>
    <r>
      <rPr>
        <b/>
        <sz val="9"/>
        <color theme="1"/>
        <rFont val="Calibri"/>
        <family val="2"/>
        <scheme val="minor"/>
      </rPr>
      <t>COCTAIL RECEPTION II</t>
    </r>
    <r>
      <rPr>
        <sz val="9"/>
        <color theme="1"/>
        <rFont val="Calibri"/>
        <family val="2"/>
        <scheme val="minor"/>
      </rPr>
      <t xml:space="preserve">
α) Μίνι ψωμάκια σε διάφορες γεύσεις
Κρύα εδέσματα
-Bruschetta με ποικιλίες αλλαντικών – τυριών – λαχανικών 
-Τορτίγια με ψητό κοτόπουλο, φύλλα σαλάτας καπνιστή γαλοπούλα και κασέρι 
-Μίνι τάρτα λαχανικών
-Ποικιλία ελληνικών τυριών με κριτσίνια και φρούτα
Ζεστά Εδέσματα
-Spring Rolls λαχανικών
-Μίνι σουβλάκια κοτόπουλο
-Σουτζουκάκι μοσχαρίσιο με σάλτσα γιαουρτιού
Επιδόρπιο
-Μικρά ατομικά γλυκά
</t>
    </r>
    <r>
      <rPr>
        <b/>
        <sz val="9"/>
        <color theme="1"/>
        <rFont val="Calibri"/>
        <family val="2"/>
        <scheme val="minor"/>
      </rPr>
      <t xml:space="preserve"> β)Open Ba</t>
    </r>
    <r>
      <rPr>
        <sz val="9"/>
        <color theme="1"/>
        <rFont val="Calibri"/>
        <family val="2"/>
        <scheme val="minor"/>
      </rPr>
      <t xml:space="preserve">r  Λευκός και ερυθρός οίνος, Αναψυκτικά/ Φυσικό μεταλλικό νερό   </t>
    </r>
  </si>
  <si>
    <t>ΓΕΝΙΚΟ ΣΥΝΟΛΟ ΔΑΠΑΝΗΣ ΑΥΤΟΤΕΛΟΥΣ ΤΜΗΜΑΤΟΣ ΔΙΕΘΝΩΝ ΚΑΙ ΔΗΜΟΣΙΩΝ ΣΧΕΣΕΩΝ ΚΑΙ ΤΥΠΟΥ (10.045)</t>
  </si>
  <si>
    <t>2. ΔΙΕΥΘΥΝΣΗ ΥΠΟΣΤΗΡΙΞΗΣ ΠΟΛΙΤΙΚΩΝ ΟΡΓΑΝΩΝ (10.051)</t>
  </si>
  <si>
    <t>1. ΤΜΗΜΑ Δ.Υ. Β΄ ΚΟΙΝΟΤΗΤΑΣ</t>
  </si>
  <si>
    <t>ΠΟΣΟΤΗΤΑ (ΑΤΟΜΑ ανά ΕΚΔΗΛΩΣΗ)</t>
  </si>
  <si>
    <t>ΤΙΜΗ ΜΟΝΑΔΑΣ ΧΩΡΙΣ ΦΠΑ</t>
  </si>
  <si>
    <t>1.</t>
  </si>
  <si>
    <t xml:space="preserve"> 6471.01.71</t>
  </si>
  <si>
    <t>ΕΞΟΔΑ ΠΟΛΙΤΙΣΤΙΚΩΝ ΔΡΑΣΤΗΡΙΟΤΗΤΩΝ Β΄ ΔΗΜΟΤΙΚΗΣ ΚΟΙΝΟΤΗΤΑΣ</t>
  </si>
  <si>
    <t>ΕΚΔΗΛΩΣΕΙΣ ''ΙΒΑΝΩΦΕΙΑ'' - ΦΕΣΤΙΒΑΛ ΠΑΡΑΔΟΣΙΑΚΩΝ ΧΟΡΩΝ</t>
  </si>
  <si>
    <r>
      <rPr>
        <b/>
        <sz val="9"/>
        <color theme="1"/>
        <rFont val="Calibri"/>
        <family val="2"/>
        <scheme val="minor"/>
      </rPr>
      <t>ΝΕΡΑ-ΧΥΜΟΙ</t>
    </r>
    <r>
      <rPr>
        <sz val="9"/>
        <color theme="1"/>
        <rFont val="Calibri"/>
        <family val="2"/>
        <scheme val="minor"/>
      </rPr>
      <t xml:space="preserve">
- Μεταλλικό Νερό 0,5L
</t>
    </r>
    <r>
      <rPr>
        <sz val="9"/>
        <color rgb="FF000000"/>
        <rFont val="Calibri"/>
        <family val="2"/>
      </rPr>
      <t xml:space="preserve">- Χυμός 250ml
</t>
    </r>
    <r>
      <rPr>
        <sz val="9"/>
        <color theme="1"/>
        <rFont val="Calibri"/>
        <family val="2"/>
        <scheme val="minor"/>
      </rPr>
      <t xml:space="preserve">                                                                                 
</t>
    </r>
  </si>
  <si>
    <t>ΣΥΝΟΛΟ ΤΜΗΜΑΤΟΣ Δ.Υ. Β΄ ΚΟΙΝΟΤΗΤΑΣ</t>
  </si>
  <si>
    <t>2. ΤΜΗΜΑ Δ.Υ. Γ΄ ΚΟΙΝΟΤΗΤΑΣ</t>
  </si>
  <si>
    <t>6471.01.72</t>
  </si>
  <si>
    <t>ΕΞΟΔΑ ΠΟΛΙΤΙΣΤΙΚΩΝ  ΔΡΑΣΤΗΡΙΟΤΗΤΩΝ Γ΄ΔΗΜΟΤΙΚΗΣ ΚΟΙΝΟΤΗΤΑΣ</t>
  </si>
  <si>
    <t>ΓΙΟΡΤΗ ΓΕΙΤΟΝΙΑΣ</t>
  </si>
  <si>
    <r>
      <rPr>
        <b/>
        <sz val="9"/>
        <color rgb="FF000000"/>
        <rFont val="Calibri"/>
        <family val="2"/>
        <scheme val="minor"/>
      </rPr>
      <t>COFFEE BREAK I</t>
    </r>
    <r>
      <rPr>
        <sz val="9"/>
        <color rgb="FF000000"/>
        <rFont val="Calibri"/>
        <family val="2"/>
        <scheme val="minor"/>
      </rPr>
      <t xml:space="preserve">
-Αρωματικός καφές φίλτρου και στιγμιαίος 
-Τσάι σε διάφορες γεύσεις
-Χυμός πορτοκάλι και ανάμεικτος
-Μεταλλικό νερό
-Ποικιλία από βουτήματα
-Κέικ σε διάφορες γεύσεις
-Μίνι σάντουιτς με αλλαντικά, κασέρι, μαγιονέζα και μαρούλι</t>
    </r>
  </si>
  <si>
    <t>2.</t>
  </si>
  <si>
    <t>ΧΡΙΣΤΟΥΓΕΝΝΙΑΤΙΚΗ ΕΚΔΗΛΩΣΗ</t>
  </si>
  <si>
    <r>
      <rPr>
        <b/>
        <sz val="9"/>
        <color rgb="FF000000"/>
        <rFont val="Calibri"/>
        <family val="2"/>
      </rPr>
      <t>ΧΡΙΣΤΟΥΓΕΝΝΙΑΤΙΚΑ ΚΕΡΑΣΜΑΤΑ</t>
    </r>
    <r>
      <rPr>
        <sz val="9"/>
        <color rgb="FF000000"/>
        <rFont val="Calibri"/>
        <family val="2"/>
      </rPr>
      <t xml:space="preserve">
-Αρωματικός καφές φίλτρου και στιγμιαίος 
-Τσάι σε διάφορες γεύσεις
-Χυμός πορτοκάλι και ανάμεικτος
-Μεταλλικό νερό
-Κουραμπιέδες
-Μελομακάρονα
-Μίνι σάντουιτς με αλλαντικά, κασέρι, μαγιονέζα και μαρούλι</t>
    </r>
  </si>
  <si>
    <t>ΣΥΝΟΛΟ ΤΜΗΜΑΤΟΣ Δ.Υ. Γ΄ ΚΟΙΝΟΤΗΤΑΣ</t>
  </si>
  <si>
    <t>3. ΤΜΗΜΑ Δ.Υ. Ε΄ ΚΟΙΝΟΤΗΤΑΣ</t>
  </si>
  <si>
    <t xml:space="preserve"> 6474.01.74</t>
  </si>
  <si>
    <t>ΕΞΟΔΑ ΛΟΙΠΩΝ ΠΑΡΕΜΦΕΡΩΝ ΔΡΑΣΤΗΡΙΟΤΗΤΩΝ  Ε΄ ΔΗΜΟΤΙΚΗΣ ΚΟΙΝΟΤΗΤΑΣ</t>
  </si>
  <si>
    <t>ΕΚΔΗΛΩΣΗ ΕΠΑΓΓΕΛΜΑΤΙΚΟΥ ΠΡΟΣΑΝΑΤΟΛΙΣΜΟΥ</t>
  </si>
  <si>
    <r>
      <rPr>
        <b/>
        <sz val="9"/>
        <color rgb="FF000000"/>
        <rFont val="Calibri"/>
        <family val="2"/>
      </rPr>
      <t>COFFEE BREAK I</t>
    </r>
    <r>
      <rPr>
        <sz val="9"/>
        <color rgb="FF000000"/>
        <rFont val="Calibri"/>
        <family val="2"/>
      </rPr>
      <t xml:space="preserve">
-Αρωματικός καφές φίλτρου και στιγμιαίος 
-Τσάι σε διάφορες γεύσεις
-Χυμός πορτοκάλι και ανάμεικτος
-Μεταλλικό νερό
-Ποικιλία από βουτήματα
-Κέικ σε διάφορες γεύσεις
-Μίνι σάντουιτς με αλλαντικά, κασέρι, μαγιονέζα και μαρούλι</t>
    </r>
  </si>
  <si>
    <t>ΒΡΑΒΕΥΣΗ ΑΡΙΣΤΟΥΧΩΝ ΜΑΘΗΤΩΝ ΣΤΙΣ ΠΑΝΕΛΛΑΔΙΚΕΣ ΕΞΕΤΑΣΕΙΣ</t>
  </si>
  <si>
    <t>ΤΙΜΗΤΙΚΗ ΒΡΑΒΕΥΣΗ ΠΡΩΗΝ ΠΡΟΕΔΡΩΝ Ε΄ΔΗΜΟΤΙΚΗΣ ΚΟΙΝΟΤΗΤΑΣ</t>
  </si>
  <si>
    <r>
      <rPr>
        <b/>
        <sz val="9"/>
        <color rgb="FF000000"/>
        <rFont val="Calibri"/>
        <family val="2"/>
      </rPr>
      <t>COCTAIL RECEPTION I</t>
    </r>
    <r>
      <rPr>
        <sz val="9"/>
        <color rgb="FF000000"/>
        <rFont val="Calibri"/>
        <family val="2"/>
      </rPr>
      <t xml:space="preserve">
α) Μίνι ψωμάκια σε διάφορες γεύσεις
Κρύα εδέσματα
-Bruschetta με ποικιλίες αλλαντικών – τυριών – λαχανικών 
-Club Sandwich  
-Μίνι τάρτα λαχανικών
-Ποικιλία ελληνικών τυριών με κριτσίνια και φρούτα
Ζεστά Εδέσματα
- Φιλετάκια κοτόπουλο πανέ
- Μοσχαρίσια μπιφτεκάκια με μαρμελάδα ντομάτας
- Μίνι χοιρινά σουβλάκια                         
 </t>
    </r>
    <r>
      <rPr>
        <b/>
        <sz val="9"/>
        <color rgb="FF000000"/>
        <rFont val="Calibri"/>
        <family val="2"/>
        <charset val="161"/>
      </rPr>
      <t>Open Bar</t>
    </r>
    <r>
      <rPr>
        <sz val="9"/>
        <color rgb="FF000000"/>
        <rFont val="Calibri"/>
        <family val="2"/>
      </rPr>
      <t xml:space="preserve">
- Λευκός και ερυθρός οίνος                                  
 - Αναψυκτικά/Φυσικό μεταλλικό νερό </t>
    </r>
  </si>
  <si>
    <t>ΣΕΜΙΝΑΡΙΟ ΕΚΑΒ</t>
  </si>
  <si>
    <t>6474.01.74</t>
  </si>
  <si>
    <t>ΣΥΝΟΛΟ  ΤΜΗΜΑΤΟΣ Δ.Υ. Ε΄  ΚΟΙΝΟΤΗΤΑΣ</t>
  </si>
  <si>
    <t>ΣΥΝΟΛΟ ΔΑΠΑΝΗΣ ΤΗΣ ΔΙΕΥΘΥΝΣΗΣ ΥΠΟΣΤΗΡΙΞΗΣ ΠΟΛΙΤΙΚΩΝ ΟΡΓΑΝΩΝ (10.051)</t>
  </si>
  <si>
    <t>3. ΔΙΕΥΘΥΝΣΗ ΠΑΙΔΕΙΑΣ, ΑΘΛΗΤΙΣΜΟΥ &amp; ΕΘΕΛΟΝΤΙΣΜΟΥ (ΥΠΗΡΕΣΙΑΚΗ ΜΟΝΑΔΑ: 15.044)</t>
  </si>
  <si>
    <t xml:space="preserve">1.TMHMA ΕΚΠΑΙΔΕΥΤΙΚΩΝ ΠΡΟΓΡΑΜΜΑΤΩΝ &amp; ΔΗΜΙΟΥΡΓΙΚΗΣ ΑΠΑΣΧΟΛΗΣΗΣ </t>
  </si>
  <si>
    <t xml:space="preserve"> ΤΙΜΗ
ΜΟΝΑΔΑΣ ΧΩΡΙΣ ΦΠΑ</t>
  </si>
  <si>
    <t xml:space="preserve">6474.13.01 </t>
  </si>
  <si>
    <t xml:space="preserve"> “Δαπάνες για  την εκτέλεση  Προγραμμάτων Δια Βίου Μάθησης”</t>
  </si>
  <si>
    <t>Προγράμματα Δια Βίου Μάθησης /Ημερίδα Επαγγελματικού Προσανατολισμού</t>
  </si>
  <si>
    <t xml:space="preserve">Χρηματικό Υπόλοιπο ΝΕΛΕ  </t>
  </si>
  <si>
    <t>Προγράμματα Δια Βίου Μάθησης /Ημερίδα Κακοποίησης και Παραβατικότητας ανηλίκων</t>
  </si>
  <si>
    <t xml:space="preserve"> Προγράμματα Δια Βίου Μάθησης  λήξη Σέρβικα/Ιταλικά/Τουρκικά/Αγγλικά /Κινεζικά </t>
  </si>
  <si>
    <r>
      <rPr>
        <b/>
        <sz val="9"/>
        <color theme="1"/>
        <rFont val="Calibri"/>
        <family val="2"/>
        <scheme val="minor"/>
      </rPr>
      <t xml:space="preserve"> COCTAIL RECEPTION I</t>
    </r>
    <r>
      <rPr>
        <sz val="9"/>
        <color theme="1"/>
        <rFont val="Calibri"/>
        <family val="2"/>
        <scheme val="minor"/>
      </rPr>
      <t xml:space="preserve">
α) Μίνι ψωμάκια σε διάφορες γεύσεις
Κρύα εδέσματα
-Bruschetta με ποικιλίες αλλαντικών – τυριών – λαχανικών 
-Club Sandwich  
-Μίνι τάρτα λαχανικών
-Ποικιλία ελληνικών τυριών με κριτσίνια και φρούτα
Ζεστά Εδέσματα
- Φιλετάκια κοτόπουλο πανέ
- Μοσχαρίσια μπιφτεκάκια με μαρμελάδα ντομάτας
- Μίνι χοιρινά σουβλάκια                           </t>
    </r>
    <r>
      <rPr>
        <b/>
        <sz val="9"/>
        <color theme="1"/>
        <rFont val="Calibri"/>
        <family val="2"/>
        <scheme val="minor"/>
      </rPr>
      <t>Open Bar</t>
    </r>
    <r>
      <rPr>
        <sz val="9"/>
        <color theme="1"/>
        <rFont val="Calibri"/>
        <family val="2"/>
        <scheme val="minor"/>
      </rPr>
      <t xml:space="preserve">
- Λευκός και ερυθρός οίνος                                   - Αναψυκτικά/Φυσικό μεταλλικό νερό</t>
    </r>
  </si>
  <si>
    <t>Εθελοντές εκπαιδευτικούς των δομών Κοινωνικού Φροντιστηρίου Δια Βίου Μάθησης/τελετή λήξης</t>
  </si>
  <si>
    <t>Χριστουγεννιάτικη Εκδήλωση των παιδιών του ΚΔΑΠ και ΚΔΑΠ ΑΜΕΑ</t>
  </si>
  <si>
    <r>
      <rPr>
        <b/>
        <sz val="9"/>
        <color theme="1"/>
        <rFont val="Calibri"/>
        <family val="2"/>
        <scheme val="minor"/>
      </rPr>
      <t>ΠΑΙΔΙΚΟ SNACK</t>
    </r>
    <r>
      <rPr>
        <sz val="9"/>
        <color theme="1"/>
        <rFont val="Calibri"/>
        <family val="2"/>
        <scheme val="minor"/>
      </rPr>
      <t xml:space="preserve"> (σάντουιτς με γαλοπούλα &amp; κασέρι, μαρούλι, χυμό 7 γεύσεων, νερό 500ml, ατομικό κρουασάν μαρμελάδας). Θα παρέχονται σε ατομικό κουτί.</t>
    </r>
  </si>
  <si>
    <t>6474.13.01</t>
  </si>
  <si>
    <t>ΓΕΝΙΚΟ ΣΥΝΟΛΟ ΔΑΠΑΝΗΣ ΔΙΕΥΘΥΝΣΗ ΠΑΙΔΕΙΑΣ, ΑΘΛΗΤΙΣΜΟΥ &amp; ΕΘΕΛΟΝΤΙΣΜΟΥ (ΥΠΗΡΕΣΙΑΚΗ ΜΟΝΑΔΑ: 15.044)</t>
  </si>
  <si>
    <t>4. ΔΙΕΥΘΥΝΣΗ ΒΑΦΟΠΟΥΛΕΙΟΥ ΠΝΕΥΜΑΤΙΚΟΥ ΚΕΝΤΡΟΥ ΚΑΙ ΒΙΒΛΙΟΘΗΚΩΝ (ΥΠΗΡΕΣΙΑΚΗ ΜΟΝΑΔΑ: 15.045)</t>
  </si>
  <si>
    <t>1. ΤΜΗΜΑ ΒΑΦΟΠΟΥΛΕΙΟΥ ΠΝΕΥΜΑΤΙΚΟΥ ΚΕΝΤΡΟΥ</t>
  </si>
  <si>
    <t>ΕΝΔΕΙΚΤΙΚΗ ΤΙΜΗ ανά ΑΤΟΜΟ ΧΩΡΙΣ ΦΠΑ</t>
  </si>
  <si>
    <t>6432.01.01</t>
  </si>
  <si>
    <t>ΔΑΠΑΝΕΣ ΕΚΘΕΣΕΩΝ Δ.Θ. ΣΤΟ ΕΣΩΤΕΡΙΚΟ</t>
  </si>
  <si>
    <t xml:space="preserve">ΕΚΘΕΣΗ ΒΠΚ ΜΕ ΤΑ ΑΡΧΕΙΑ ΤΟΥ Γ. ΙΩΑΝΝΟΥ </t>
  </si>
  <si>
    <t>ΕΚΘΕΣΗ ΒΠΚ ΤΗΣ ΓΛΥΠΤΡΙΑΣ Α. ΠΑΠΑΔΟΠΕΡΑΚΗ</t>
  </si>
  <si>
    <t xml:space="preserve">ΕΚΘΕΣΗ ΒΠΚ ΤΟΥ Κ. ΣΠΥΡΙΟΥΝΗ </t>
  </si>
  <si>
    <t>ΔΙΟΡΓΑΝΩΣΗ ΣΥΝΕΔΡΙΩΝ, ΣΥΝΑΝΤΗΣΕΩΝ, ΔΙΑΛΕΞΕΩΝ</t>
  </si>
  <si>
    <t>ΗΜΕΡΙΔΑ ΓΙΑ ΤΟΝ Γ. ΙΩΑΝΝΟΥ</t>
  </si>
  <si>
    <t>ΣΥΝΟΛΟ ΤΜΗΜΑΤΟΣ ΒΑΦΟΠΟΥΛΕΙΟΥ ΠΝΕΥΜΑΤΙΚΟΥ ΚΕΝΤΡΟΥ</t>
  </si>
  <si>
    <t>2. ΤΜΗΜΑ ΚΕΝΤΡΟΥ ΙΣΤΟΡΙΑΣ ΘΕΣΣΑΛΟΝΙΚΗΣ</t>
  </si>
  <si>
    <t>ΔΙΕΘΝΕΣ ΣΥΝΕΔΡΙΟ ΚΙΘ ΓΙΑ ΤΗΝ ΡΩΜΑΪΚΗ ΘΕΣΣΑΛΟΝΙΚΗ</t>
  </si>
  <si>
    <t>ΗΜΕΡΙΔΑ ΓΙΑ ΤΟ ΑΓΙΟ ΟΡΟΣ</t>
  </si>
  <si>
    <t>ΣΥΝΟΛΟ ΤΜΗΜΑΤΟΣ ΚΕΝΤΡΟΥ ΙΣΤΟΡΙΑΣ ΘΕΣΣΑΛΟΝΙΚΗΣ</t>
  </si>
  <si>
    <t xml:space="preserve">ΣΥΝΟΛΟ ΚΑ </t>
  </si>
  <si>
    <t>ΣΥΝΟΛΟ ΔΙΕΥΘΥΝΣΗΣ ΒΑΦΟΠΟΥΛΕΙΟΥ ΠΝΕΥΜΑΤΙΚΟΥ ΚΕΝΤΡΟΥ ΚΑΙ ΒΙΒΛΙΟΘΗΚΩΝ (ΥΠΗΡΕΣΙΑΚΗ ΜΟΝΑΔΑ: 15.045)</t>
  </si>
  <si>
    <t>5. ΔΙΕΥΘΥΝΣΗ ΠΟΛΙΤΙΣΜΟΥ &amp; ΤΟΥΡΙΣΤΙΚΗΣ ΑΝΑΠΤΥΞΗΣ (ΥΠΗΡΕΣΙΑΚΗ ΜΟΝΑΔΑ: 15.046)</t>
  </si>
  <si>
    <t xml:space="preserve">1. ΤΜΗΜΑ ΔΙΟΡΓΑΝΩΣΗΣ ΔΙΟΡΓΑΝΩΣΗΣ ΠΟΛΙΤΙΣΤΙΚΩΝ ΕΚΔΗΛΩΣΕΩΝ - ΔΡΑΣΕΩΝ &amp; ΦΕΣΤΙΒΑΛ &amp; ΔΙΟΙΚΗΤΙΚΗΣ ΥΠΟΣΤΗΡΙΞΗΣ </t>
  </si>
  <si>
    <t>15</t>
  </si>
  <si>
    <t>6471.03.01</t>
  </si>
  <si>
    <t xml:space="preserve">ΔΗΜΗΤΡΙΑ </t>
  </si>
  <si>
    <t>CATERING ΓΙΑ ΣYΝΕΝΤΕΥΞΕΙΣ ΤΥΠΟΥ ΚΑΙ ΥΠΟΔΟΧΕΣ ΚΑΛΛΙΤΕΧΝΩΝ 2025</t>
  </si>
  <si>
    <r>
      <rPr>
        <b/>
        <sz val="10"/>
        <color theme="1"/>
        <rFont val="Calibri"/>
        <family val="2"/>
        <scheme val="minor"/>
      </rPr>
      <t>COFFEE BREAK I</t>
    </r>
    <r>
      <rPr>
        <sz val="10"/>
        <color theme="1"/>
        <rFont val="Calibri"/>
        <family val="2"/>
        <scheme val="minor"/>
      </rPr>
      <t xml:space="preserve">
-Αρωματικός καφές φίλτρου και στιγμιαίος 
-Τσάι σε διάφορες γεύσεις
-Χυμός πορτοκάλι και ανάμεικτος
-Μεταλλικό νερό
-Ποικιλία από βουτήματα
-Κέικ σε διάφορες γεύσεις
-Μίνι σάντουιτς με αλλαντικά, κασέρι, μαγιονέζα και μαρούλι</t>
    </r>
  </si>
  <si>
    <t>2Χ50=100</t>
  </si>
  <si>
    <r>
      <rPr>
        <b/>
        <sz val="10"/>
        <color theme="1"/>
        <rFont val="Calibri"/>
        <family val="2"/>
        <scheme val="minor"/>
      </rPr>
      <t>COCTAIL RECEPTION I</t>
    </r>
    <r>
      <rPr>
        <sz val="10"/>
        <color theme="1"/>
        <rFont val="Calibri"/>
        <family val="2"/>
        <scheme val="minor"/>
      </rPr>
      <t xml:space="preserve">
α) Μίνι ψωμάκια σε διάφορες γεύσεις
Κρύα εδέσματα
-Bruschetta με ποικιλίες αλλαντικών – τυριών – λαχανικών 
-Club Sandwich  
-Μίνι τάρτα λαχανικών
-Ποικιλία ελληνικών τυριών με κριτσίνια και φρούτα
Ζεστά Εδέσματα
- Φιλετάκια κοτόπουλο πανέ
- Μοσχαρίσια μπιφτεκάκια με μαρμελάδα ντομάτας
- Μίνι χοιρινά σουβλάκια                           Open Bar
- Λευκός και ερυθρός οίνος                                   - Αναψυκτικά/Φυσικό μεταλλικό νερό</t>
    </r>
  </si>
  <si>
    <t>ΓΙΑ ΣΧΗΜΑΤΑ ΚΑΛΛΙΤΕΧΝΙΚΑ ΑΝΕΥ ΑΜΟΙΒΗΣ</t>
  </si>
  <si>
    <t>35Χ3=105</t>
  </si>
  <si>
    <t>ΣΥΝΟΛΟ ΤΜΗΜΑΤΟΣ ΔΙΟΡΓΑΝΩΣΗΣ ΠΟΛΙΤΙΣΤΙΚΩΝ ΕΚΔΗΛΩΣΕΩΝ - ΔΡΑΣΕΩΝ &amp; ΦΕΣΤΙΒΑΛ &amp; ΔΙΟΙΚΗΤΙΚΗΣ ΥΠΟΣΤΗΡΙΞΗΣ</t>
  </si>
  <si>
    <t>2.ΤΜΗΜΑ ΤΟΥΡΙΣΜΟΥ</t>
  </si>
  <si>
    <t>6474.19.01</t>
  </si>
  <si>
    <t>ΔΑΠΑΝΕΣ ΔΡΑΣΕΩΝ ΚΑΤΟΠΙΝ ΕΝΤΑΞΗΣ ΤΗΣ ΘΕΣΣΑΛΟΝΙΚΗΣ ΣΤΟ ΔΙΚΤΥΟ ΔΗΜΙΟΥΡΓΙΚΩΝ ΠΟΛΕΩΝ ΤΗΣ UNESCO ΣΤΟΝ ΤΟΜΕΑ ΤΗΣ ΓΑΣΤΡΟΝΟΜΙΑΣ</t>
  </si>
  <si>
    <t>6474.20.01</t>
  </si>
  <si>
    <t>ΕΞΟΔΑ ΤΟΥΡΙΣΤΙΚΩΝ ΔΡΑΣΕΩΝ</t>
  </si>
  <si>
    <r>
      <rPr>
        <b/>
        <sz val="10"/>
        <color theme="1"/>
        <rFont val="Calibri"/>
        <family val="2"/>
        <scheme val="minor"/>
      </rPr>
      <t>COCTAIL RECEPTION I</t>
    </r>
    <r>
      <rPr>
        <sz val="10"/>
        <color theme="1"/>
        <rFont val="Calibri"/>
        <family val="2"/>
        <scheme val="minor"/>
      </rPr>
      <t xml:space="preserve">
α) Μίνι ψωμάκια σε διάφορες γεύσεις
Κρύα εδέσματα
-Bruschetta με ποικιλίες αλλαντικών – τυριών – λαχανικών 
-Club Sandwich  
-Μίνι τάρτα λαχανικών
-Ποικιλία ελληνικών τυριών με κριτσίνια και φρούτα
Ζεστά Εδέσματα
- Φιλετάκια κοτόπουλο πανέ
- Μοσχαρίσια μπιφτεκάκια με μαρμελάδα ντομάτας
- Μίνι χοιρινά σουβλάκια                           </t>
    </r>
    <r>
      <rPr>
        <b/>
        <sz val="10"/>
        <color theme="1"/>
        <rFont val="Calibri"/>
        <family val="2"/>
        <charset val="161"/>
        <scheme val="minor"/>
      </rPr>
      <t>OpenBar</t>
    </r>
    <r>
      <rPr>
        <sz val="10"/>
        <color theme="1"/>
        <rFont val="Calibri"/>
        <family val="2"/>
        <scheme val="minor"/>
      </rPr>
      <t xml:space="preserve">                                                        - Λευκός και ερυθρός οίνος 
- Αναψυκτικά/Φυσικό μεταλλικό νερό</t>
    </r>
  </si>
  <si>
    <t>ΣΥΝΟΛΟ ΤΜΗΜΑΤΟΣ ΤΟΥΡΙΣΜΟΥ</t>
  </si>
  <si>
    <t>ΓΕΝΙΚΟ ΣΥΝΟΛΟ ΔΙΕΥΘΥΝΣΗΣ ΠΟΛΙΤΙΣΜΟΥ ΚΑΙ ΤΟΥΡΙΣΤΙΚΗΣ ΑΝΑΠΤΥΞΗΣ  (ΥΠΗΡΕΣΙΑΚΗ ΜΟΝΑΔΑ: 15.046)</t>
  </si>
  <si>
    <t>6. ΔΙΕΥΘΥΝΣΗ ΔΗΜΟΣΙΑΣ ΥΓΕΙΑΣ &amp; ΜΕΡΙΜΝΑΣ ΤΡΙΤΗΣ ΗΛΙΚΙΑΣ (15.042)</t>
  </si>
  <si>
    <t>1. ΤΜΗΜΑ ΚΕΝΤΡΩΝ ΑΝΟΙΚΤΗΣ ΠΡΟΣΤΑΣΙΑΣ ΗΛΙΚΙΩΜΕΝΩΝ (Κ.Α.Π.Η.)</t>
  </si>
  <si>
    <t>6471.01.01</t>
  </si>
  <si>
    <t>ΕΞΟΔΑ ΠΟΛΙΤΙΣΤΙΚΩΝ ΔΡΑΣΤΗΡΙΟΤΗΤΩΝ</t>
  </si>
  <si>
    <t xml:space="preserve">ΕΚΔΗΛΩΣΗ ΓΙΑ ΤΗΝ ΠΑΓΚΟΣΜΙΑ ΗΜΕΡΑ ΗΛΙΚΙΩΜΕΝΩΝ </t>
  </si>
  <si>
    <r>
      <rPr>
        <b/>
        <sz val="9"/>
        <color theme="1"/>
        <rFont val="Calibri"/>
        <family val="2"/>
        <charset val="161"/>
        <scheme val="minor"/>
      </rPr>
      <t>COFFEE BREAK I</t>
    </r>
    <r>
      <rPr>
        <sz val="9"/>
        <color theme="1"/>
        <rFont val="Calibri"/>
        <family val="2"/>
        <charset val="161"/>
        <scheme val="minor"/>
      </rPr>
      <t xml:space="preserve">
-Αρωματικός καφές φίλτρου και στιγμιαίος 
-Τσάι σε διάφορες γεύσεις
-Χυμός πορτοκάλι και ανάμεικτος
-Μεταλλικό νερό
-Ποικιλία από βουτήματα
-Κέικ σε διάφορες γεύσεις
-Μίνι σάντουιτς με αλλαντικά, κασέρι, μαγιονέζα και μαρούλι</t>
    </r>
  </si>
  <si>
    <t>ΙΔΙΟΙ  ΠΟΡΟΙ</t>
  </si>
  <si>
    <t xml:space="preserve">ΕΚΔΗΛΩΣΗ ΓΙΑ ΤΗΝ 28Η ΟΚΤΩΒΡΙΟΥ </t>
  </si>
  <si>
    <t xml:space="preserve">ΕΚΔΗΛΩΣΗ ΓΙΑ ΤΟΝ ΣΤΟΛΙΣΜΟ ΤΩΝ ΧΡΙΣΤΟΥΓΕΝΝΙΑΤΙΚΩΝ ΔΕΝΤΡΩΝ ΣΤΑ 13 ΠΑΡΑΡΤΗΜΑΤΑ </t>
  </si>
  <si>
    <t>ΓΕΝΙΚΟ ΣΥΝΟΛΟ  ΔΙΕΥΘΥΝΣΗΣ ΔΗΜΟΣΙΑΣ ΥΓΕΙΑΣ &amp; ΜΕΡΙΜΝΑΣ ΤΡΙΤΗΣ ΗΛΙΚΙΑΣ (ΥΠΗΡΕΣΙΑΚΗ ΜΟΝΑΔΑ: 15.042)</t>
  </si>
  <si>
    <t>7. ΔΙΕΥΘΥΝΣΗ ΚΟΙΝΩΝΙΚΗΣ ΠΡΟΣΤΑΣΙΑΣ (ΥΠΗΡΕΣΙΑΚΗ ΜΟΝΑΔΑ: 15.041)</t>
  </si>
  <si>
    <t>1. ΤΜΗΜΑ ΚΟΙΝΩΝΙΚΗΣ ΠΟΛΙΤΙΚΗΣ ΚΑΙ ΙΣΟΤΗΤΑΣ ΤΩΝ ΦΥΛΩΝ</t>
  </si>
  <si>
    <t>6473.14.01</t>
  </si>
  <si>
    <t>ΔΑΠΑΝΕΣ ΠΡΟΓΡΑΜΜΑΤΟΣ '' ΣΥΝΕΧΙΣΗ ΛΕΙΤΟΥΡΓΙΑΣ ΤΟΥ ΞΕΝΩΝΑ ΦΙΛΟΞΕΝΙΑΣ ΓΥΝΑΙΚΩΝ ΚΑΙ ΤΩΝ ΠΑΙΔΙΩΝ ΤΟΥ Δ.Θ.'', ΕΣΠΑ 2021-2027</t>
  </si>
  <si>
    <t xml:space="preserve">Ευαισθητοποίηση για την Εξάλειψη της Βίας κατά των γυναικών και για θέματα Ισότητας </t>
  </si>
  <si>
    <t>ΕΣΠΑ 2021-2027</t>
  </si>
  <si>
    <t xml:space="preserve">6473.01.01 </t>
  </si>
  <si>
    <t>ΕΞΟΔΑ ΟΡΓΑΝΩΣΗΣ ΔΙΑΦΟΡΩΝ ΚΟΙΝΩΝΙΚΩΝ ΔΡΑΣΤΗΡΙΟΤΗΤΩΝ</t>
  </si>
  <si>
    <t>Ημερίδα για την Νεανική παραβατικότητα και οπαδική βία</t>
  </si>
  <si>
    <t>ΣΥΝΟΛΟ ΤΜΗΜΑΤΟΣ ΚΟΙΝΩΝΙΚΗΣ ΠΟΛΙΤΙΚΗΣ ΚΑΙ ΙΣΟΤΗΤΑΣ ΤΩΝ ΔΥΟ ΦΥΛΩΝ</t>
  </si>
  <si>
    <t>2. ΤΜΗΜΑ ΥΠΟΣΤΗΡΙΞΗΣ ΚΑΙ ΕΝΤΑΞΗΣ ΜΕΤΑΝΑΣΤΩΝ ΚΑΙ ΠΡΟΣΦΥΓΩΝ</t>
  </si>
  <si>
    <t xml:space="preserve">6473.16.01 </t>
  </si>
  <si>
    <t>ΔΑΠΑΝΕΣ ΠΡΟΓΡΑΜΜΑΤΟΣ ''ΣΥΝΕΧΙΣΗ ΛΕΙΤΟΥΡΓΙΑΣ ΚΕΝΤΡΩΝ ΚΟΙΝΟΤΗΤΑΣ ΜΕ ΠΑΡΑΡΤΗΜΑ ΚΕΜ ΤΟΥ Δ.Θ.'', ΕΣΠΑ 2021-2027</t>
  </si>
  <si>
    <t>•	Δράση ένταξης, στο πλαίσιο υλοποίησης των σχεδίων δράσης για προγράμματα μεταναστών – προσφύγων, για το έτος 2025
•	Δράσεις ευαισθητοποίησης-ενδυνάμωσης ευάλωτων κοινωνικών ομάδων των Κοινοτήτων</t>
  </si>
  <si>
    <t>ΣΥΝΟΛΟ ΤΜΗΜΑΤΟΣ ΥΠΟΣΤΗΡΙΞΗΣ ΚΑΙ ΕΝΤΑΞΗΣ ΜΕΤΑΝΑΣΤΩΝ ΚΑΙ ΠΡΟΣΦΥΓΩΝ</t>
  </si>
  <si>
    <t>6473.01.01</t>
  </si>
  <si>
    <t>6473.16.01</t>
  </si>
  <si>
    <t>ΣΥΝΟΛΟ ΔΙΕΥΘΥΝΣΗΣ ΚΟΙΝΩΝΙΚΗΣ ΠΡΟΣΤΑΣΙΑΣ (15.041)</t>
  </si>
  <si>
    <t>ΑΥΤΟΤΕΛΕΣ ΤΜΗΜΑ ΔΙΕΘΝΩΝ ΚΑΙ ΔΗΜΟΣΙΩΝ ΣΧΕΣΕΩΝ &amp; ΤΥΠΟΥ (10.045)</t>
  </si>
  <si>
    <t>ΕΙΔΟΣ</t>
  </si>
  <si>
    <t xml:space="preserve">ΠΟΣΟΤΗΤΑ </t>
  </si>
  <si>
    <t>ΤΙΜΗ ΜΟΝΑΔΟΣ ΤΟΥ 13%</t>
  </si>
  <si>
    <t>ΚΑΘΑΡΗ ΑΞΙΑ ΤΟΥ 13%</t>
  </si>
  <si>
    <t>ΦΠΑ 13%</t>
  </si>
  <si>
    <t>ΣΥΝΟΛΟ ΤΟΥ 13%</t>
  </si>
  <si>
    <t>ΤΙΜΗ ΜΟΝΑΔΟΣ ΤΟΥ 24%</t>
  </si>
  <si>
    <t>ΚΑΘΑΡΗ ΑΞΙΑ ΤΟΥ 24%</t>
  </si>
  <si>
    <t>ΦΠΑ 24%</t>
  </si>
  <si>
    <t>ΣΥΝΟΛΟ ΤΟΥ 24%</t>
  </si>
  <si>
    <t>COFFE BREAK I</t>
  </si>
  <si>
    <t>COFFE BREAK II</t>
  </si>
  <si>
    <t>COCTAIL RECEPTION I</t>
  </si>
  <si>
    <t>COCTAIL RECEPTION II</t>
  </si>
  <si>
    <t>ΣΥΝΟΛΟ</t>
  </si>
  <si>
    <t>ΔΙΕΥΘΥΝΣΗ ΥΠΟΣΤΗΡΙΞΗΣ ΠΟΛΙΤΙΚΩΝ ΟΡΓΑΝΩΝ (10.051)</t>
  </si>
  <si>
    <t>ΝΕΡΑ-ΧΥΜΟΙ</t>
  </si>
  <si>
    <t>ΧΡΙΣΤΟΥΓΕΝΝΙΑΤΙΚΑ ΚΕΡΑΣΜΑΤΑ</t>
  </si>
  <si>
    <t>ΔΙΕΥΘΥΝΣΗ ΠΑΙΔΕΙΑΣ, ΑΘΛΗΤΙΣΜΟΥ &amp; ΕΘΕΛΟΝΤΙΣΜΟΥ (ΥΠΗΡΕΣΙΑΚΗ ΜΟΝΑΔΑ: 15.044)</t>
  </si>
  <si>
    <t>ΠΑΙΔΙΚΟ SNACK</t>
  </si>
  <si>
    <t>ΔΙΕΥΘΥΝΣΗ ΒΑΦΟΠΟΥΛΕΙΟΥ ΠΝΕΥΜΑΤΙΚΟΥ ΚΕΝΤΡΟΥ ΚΑΙ ΒΙΒΛΙΟΘΗΚΩΝ (ΥΠΗΡΕΣΙΑΚΗ ΜΟΝΑΔΑ: 15.045)</t>
  </si>
  <si>
    <t>ΔΙΕΥΘΥΝΣΗ ΠΟΛΙΤΙΣΜΟΥ &amp; ΤΟΥΡΙΣΤΙΚΗΣ ΑΝΑΠΤΥΞΗΣ (ΥΠΗΡΕΣΙΑΚΗ ΜΟΝΑΔΑ: 15.046)</t>
  </si>
  <si>
    <t>ΔΙΕΥΘΥΝΣΗ ΔΗΜΟΣΙΑΣ ΥΓΕΙΑΣ &amp; ΜΕΡΙΜΝΑΣ ΤΡΙΤΗΣ ΗΛΙΚΙΑΣ (15.042)</t>
  </si>
  <si>
    <t>ΔΙΕΥΘΥΝΣΗ ΚΟΙΝΩΝΙΚΗΣ ΠΡΟΣΤΑΣΙΑΣ (ΥΠΗΡΕΣΙΑΚΗ ΜΟΝΑΔΑ: 15.041)</t>
  </si>
  <si>
    <t>ΣΥΝΟΛΙΚΟ ΠΟΣΟ ΔΙΑΓΩΝΙΣΜΟΥ ΓΙΑ ΟΛΕΣ ΤΙΣ ΔΙΕΥΘΥΝΣΕΙΣ ΕΤΟΣ 2025</t>
  </si>
  <si>
    <t>ΣΥΝΟΛΟ ΧΩΡΙΣ ΦΠΑ</t>
  </si>
  <si>
    <t>Θεσσαλονίκη ………/………/2025</t>
  </si>
  <si>
    <t xml:space="preserve">             Ο Προσφέρων</t>
  </si>
  <si>
    <t xml:space="preserve">  (σφραγίδα και υπογραφή)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</si>
</sst>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&quot; €&quot;"/>
    <numFmt numFmtId="166" formatCode="#,##0.00\ _€"/>
  </numFmts>
  <fonts count="4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161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charset val="161"/>
    </font>
    <font>
      <b/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61"/>
    </font>
    <font>
      <b/>
      <i/>
      <sz val="9"/>
      <color rgb="FF000000"/>
      <name val="Calibri"/>
      <family val="2"/>
      <charset val="161"/>
    </font>
    <font>
      <i/>
      <sz val="9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sz val="12"/>
      <color rgb="FF000000"/>
      <name val="Calibri"/>
      <family val="2"/>
      <charset val="161"/>
    </font>
    <font>
      <b/>
      <sz val="12"/>
      <color rgb="FF000000"/>
      <name val="Calibri"/>
      <family val="2"/>
      <charset val="161"/>
    </font>
    <font>
      <b/>
      <sz val="16"/>
      <color rgb="FF000000"/>
      <name val="Calibri"/>
      <family val="2"/>
      <charset val="161"/>
    </font>
    <font>
      <b/>
      <sz val="10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charset val="161"/>
      <scheme val="minor"/>
    </font>
    <font>
      <i/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i/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charset val="161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1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vertical="center" wrapText="1"/>
    </xf>
    <xf numFmtId="49" fontId="5" fillId="5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" fontId="5" fillId="5" borderId="2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/>
    </xf>
    <xf numFmtId="164" fontId="0" fillId="0" borderId="0" xfId="0" applyNumberFormat="1"/>
    <xf numFmtId="8" fontId="0" fillId="0" borderId="0" xfId="0" applyNumberFormat="1"/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164" fontId="9" fillId="0" borderId="2" xfId="0" applyNumberFormat="1" applyFont="1" applyFill="1" applyBorder="1" applyAlignment="1">
      <alignment horizontal="center" vertical="center"/>
    </xf>
    <xf numFmtId="8" fontId="9" fillId="0" borderId="1" xfId="0" applyNumberFormat="1" applyFont="1" applyFill="1" applyBorder="1" applyAlignment="1">
      <alignment horizontal="center" vertical="center"/>
    </xf>
    <xf numFmtId="8" fontId="9" fillId="0" borderId="1" xfId="0" applyNumberFormat="1" applyFont="1" applyBorder="1" applyAlignment="1">
      <alignment horizontal="center" vertical="center"/>
    </xf>
    <xf numFmtId="8" fontId="9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8" fontId="9" fillId="0" borderId="2" xfId="0" applyNumberFormat="1" applyFont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1" xfId="0" quotePrefix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wrapText="1"/>
    </xf>
    <xf numFmtId="0" fontId="11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8" fontId="11" fillId="5" borderId="1" xfId="0" applyNumberFormat="1" applyFont="1" applyFill="1" applyBorder="1" applyAlignment="1">
      <alignment horizontal="center" vertical="center"/>
    </xf>
    <xf numFmtId="8" fontId="10" fillId="5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0" fontId="8" fillId="0" borderId="4" xfId="0" quotePrefix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8" fontId="8" fillId="0" borderId="1" xfId="0" applyNumberFormat="1" applyFont="1" applyFill="1" applyBorder="1" applyAlignment="1">
      <alignment horizontal="center" vertical="center"/>
    </xf>
    <xf numFmtId="8" fontId="8" fillId="0" borderId="4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8" fontId="8" fillId="0" borderId="2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wrapText="1"/>
    </xf>
    <xf numFmtId="8" fontId="7" fillId="0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8" fillId="0" borderId="2" xfId="0" quotePrefix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10" fillId="5" borderId="7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wrapText="1"/>
    </xf>
    <xf numFmtId="8" fontId="10" fillId="5" borderId="1" xfId="0" applyNumberFormat="1" applyFont="1" applyFill="1" applyBorder="1" applyAlignment="1">
      <alignment horizontal="center" wrapText="1"/>
    </xf>
    <xf numFmtId="164" fontId="10" fillId="5" borderId="1" xfId="0" applyNumberFormat="1" applyFont="1" applyFill="1" applyBorder="1" applyAlignment="1">
      <alignment horizontal="center"/>
    </xf>
    <xf numFmtId="8" fontId="7" fillId="0" borderId="4" xfId="0" applyNumberFormat="1" applyFont="1" applyBorder="1" applyAlignment="1">
      <alignment horizontal="center" vertical="center"/>
    </xf>
    <xf numFmtId="8" fontId="7" fillId="0" borderId="4" xfId="0" applyNumberFormat="1" applyFont="1" applyFill="1" applyBorder="1" applyAlignment="1">
      <alignment horizontal="center" vertical="center"/>
    </xf>
    <xf numFmtId="8" fontId="7" fillId="0" borderId="3" xfId="0" applyNumberFormat="1" applyFont="1" applyFill="1" applyBorder="1" applyAlignment="1">
      <alignment horizontal="center" vertical="center"/>
    </xf>
    <xf numFmtId="8" fontId="7" fillId="0" borderId="2" xfId="0" applyNumberFormat="1" applyFont="1" applyFill="1" applyBorder="1" applyAlignment="1">
      <alignment horizontal="center" vertical="center"/>
    </xf>
    <xf numFmtId="8" fontId="7" fillId="0" borderId="1" xfId="0" applyNumberFormat="1" applyFont="1" applyBorder="1" applyAlignment="1">
      <alignment horizontal="center" vertical="center"/>
    </xf>
    <xf numFmtId="8" fontId="7" fillId="0" borderId="2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8" fontId="11" fillId="2" borderId="1" xfId="0" applyNumberFormat="1" applyFont="1" applyFill="1" applyBorder="1" applyAlignment="1">
      <alignment horizontal="center" vertical="center"/>
    </xf>
    <xf numFmtId="8" fontId="10" fillId="2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8" fontId="13" fillId="4" borderId="1" xfId="0" applyNumberFormat="1" applyFont="1" applyFill="1" applyBorder="1" applyAlignment="1">
      <alignment horizontal="center" vertical="center" wrapText="1"/>
    </xf>
    <xf numFmtId="8" fontId="0" fillId="0" borderId="0" xfId="0" applyNumberFormat="1" applyAlignment="1">
      <alignment wrapText="1"/>
    </xf>
    <xf numFmtId="0" fontId="14" fillId="4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top" wrapText="1"/>
    </xf>
    <xf numFmtId="1" fontId="18" fillId="0" borderId="1" xfId="0" applyNumberFormat="1" applyFont="1" applyFill="1" applyBorder="1" applyAlignment="1">
      <alignment horizontal="center" vertical="center" wrapText="1"/>
    </xf>
    <xf numFmtId="165" fontId="18" fillId="0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top" wrapText="1"/>
    </xf>
    <xf numFmtId="0" fontId="21" fillId="2" borderId="1" xfId="0" applyFont="1" applyFill="1" applyBorder="1" applyAlignment="1">
      <alignment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165" fontId="1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wrapText="1"/>
    </xf>
    <xf numFmtId="0" fontId="15" fillId="2" borderId="5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5" fillId="2" borderId="1" xfId="0" applyFont="1" applyFill="1" applyBorder="1" applyAlignment="1"/>
    <xf numFmtId="8" fontId="15" fillId="2" borderId="5" xfId="0" applyNumberFormat="1" applyFont="1" applyFill="1" applyBorder="1" applyAlignment="1">
      <alignment horizontal="center"/>
    </xf>
    <xf numFmtId="0" fontId="0" fillId="0" borderId="0" xfId="0" applyFont="1"/>
    <xf numFmtId="49" fontId="16" fillId="0" borderId="3" xfId="0" applyNumberFormat="1" applyFont="1" applyFill="1" applyBorder="1" applyAlignment="1">
      <alignment horizontal="center" vertical="center" wrapText="1"/>
    </xf>
    <xf numFmtId="3" fontId="16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1" fontId="16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18" fillId="0" borderId="1" xfId="0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3" fontId="18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65" fontId="16" fillId="0" borderId="4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3" fontId="18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65" fontId="16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21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wrapText="1"/>
    </xf>
    <xf numFmtId="49" fontId="18" fillId="0" borderId="2" xfId="0" applyNumberFormat="1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 wrapText="1"/>
    </xf>
    <xf numFmtId="1" fontId="24" fillId="2" borderId="1" xfId="0" applyNumberFormat="1" applyFont="1" applyFill="1" applyBorder="1" applyAlignment="1">
      <alignment horizontal="center" vertical="center" wrapText="1"/>
    </xf>
    <xf numFmtId="165" fontId="24" fillId="2" borderId="1" xfId="0" applyNumberFormat="1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 vertical="center" wrapText="1"/>
    </xf>
    <xf numFmtId="165" fontId="28" fillId="2" borderId="1" xfId="0" applyNumberFormat="1" applyFont="1" applyFill="1" applyBorder="1" applyAlignment="1">
      <alignment horizontal="center" vertical="center" wrapText="1"/>
    </xf>
    <xf numFmtId="165" fontId="26" fillId="2" borderId="1" xfId="0" applyNumberFormat="1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vertical="center" wrapText="1"/>
    </xf>
    <xf numFmtId="0" fontId="29" fillId="4" borderId="1" xfId="0" applyFont="1" applyFill="1" applyBorder="1" applyAlignment="1">
      <alignment vertical="center" wrapText="1"/>
    </xf>
    <xf numFmtId="1" fontId="29" fillId="4" borderId="1" xfId="0" applyNumberFormat="1" applyFont="1" applyFill="1" applyBorder="1" applyAlignment="1">
      <alignment horizontal="center" vertical="center" wrapText="1"/>
    </xf>
    <xf numFmtId="165" fontId="29" fillId="4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4" fillId="4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49" fontId="7" fillId="0" borderId="3" xfId="0" quotePrefix="1" applyNumberFormat="1" applyFont="1" applyFill="1" applyBorder="1" applyAlignment="1">
      <alignment horizontal="center" vertical="center" wrapText="1"/>
    </xf>
    <xf numFmtId="3" fontId="7" fillId="0" borderId="3" xfId="0" quotePrefix="1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left" vertical="top" wrapText="1"/>
    </xf>
    <xf numFmtId="8" fontId="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left" vertical="top" wrapText="1"/>
    </xf>
    <xf numFmtId="8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/>
    </xf>
    <xf numFmtId="0" fontId="32" fillId="2" borderId="6" xfId="0" applyFont="1" applyFill="1" applyBorder="1" applyAlignment="1">
      <alignment horizontal="center"/>
    </xf>
    <xf numFmtId="0" fontId="32" fillId="2" borderId="7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/>
    </xf>
    <xf numFmtId="0" fontId="33" fillId="2" borderId="1" xfId="0" applyFont="1" applyFill="1" applyBorder="1"/>
    <xf numFmtId="0" fontId="32" fillId="2" borderId="1" xfId="0" applyFont="1" applyFill="1" applyBorder="1" applyAlignment="1"/>
    <xf numFmtId="0" fontId="32" fillId="2" borderId="5" xfId="0" applyFont="1" applyFill="1" applyBorder="1" applyAlignment="1"/>
    <xf numFmtId="0" fontId="32" fillId="2" borderId="5" xfId="0" applyFont="1" applyFill="1" applyBorder="1" applyAlignment="1">
      <alignment horizontal="center"/>
    </xf>
    <xf numFmtId="8" fontId="32" fillId="2" borderId="5" xfId="0" applyNumberFormat="1" applyFont="1" applyFill="1" applyBorder="1" applyAlignment="1"/>
    <xf numFmtId="8" fontId="32" fillId="2" borderId="1" xfId="0" applyNumberFormat="1" applyFont="1" applyFill="1" applyBorder="1" applyAlignment="1">
      <alignment horizontal="center"/>
    </xf>
    <xf numFmtId="0" fontId="34" fillId="4" borderId="5" xfId="0" applyFont="1" applyFill="1" applyBorder="1" applyAlignment="1">
      <alignment horizontal="center"/>
    </xf>
    <xf numFmtId="0" fontId="34" fillId="4" borderId="6" xfId="0" applyFont="1" applyFill="1" applyBorder="1" applyAlignment="1">
      <alignment horizontal="center"/>
    </xf>
    <xf numFmtId="0" fontId="34" fillId="4" borderId="7" xfId="0" applyFont="1" applyFill="1" applyBorder="1" applyAlignment="1">
      <alignment horizontal="center"/>
    </xf>
    <xf numFmtId="0" fontId="35" fillId="4" borderId="5" xfId="0" applyFont="1" applyFill="1" applyBorder="1" applyAlignment="1">
      <alignment horizontal="center"/>
    </xf>
    <xf numFmtId="8" fontId="34" fillId="4" borderId="5" xfId="0" applyNumberFormat="1" applyFont="1" applyFill="1" applyBorder="1" applyAlignment="1">
      <alignment horizontal="center"/>
    </xf>
    <xf numFmtId="8" fontId="34" fillId="4" borderId="1" xfId="0" applyNumberFormat="1" applyFont="1" applyFill="1" applyBorder="1" applyAlignment="1">
      <alignment horizontal="center"/>
    </xf>
    <xf numFmtId="8" fontId="0" fillId="0" borderId="0" xfId="0" applyNumberFormat="1" applyFill="1"/>
    <xf numFmtId="0" fontId="7" fillId="0" borderId="8" xfId="0" applyFont="1" applyBorder="1" applyAlignment="1">
      <alignment horizontal="center" vertical="center" wrapText="1"/>
    </xf>
    <xf numFmtId="49" fontId="7" fillId="0" borderId="1" xfId="0" quotePrefix="1" applyNumberFormat="1" applyFont="1" applyBorder="1" applyAlignment="1">
      <alignment horizontal="center" vertical="center" wrapText="1"/>
    </xf>
    <xf numFmtId="3" fontId="7" fillId="0" borderId="4" xfId="0" quotePrefix="1" applyNumberFormat="1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8" fontId="7" fillId="0" borderId="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3" fontId="7" fillId="0" borderId="3" xfId="0" quotePrefix="1" applyNumberFormat="1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0" xfId="0" applyFill="1" applyBorder="1"/>
    <xf numFmtId="8" fontId="7" fillId="0" borderId="4" xfId="0" applyNumberFormat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 wrapText="1"/>
    </xf>
    <xf numFmtId="8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8" fontId="1" fillId="2" borderId="1" xfId="0" applyNumberFormat="1" applyFont="1" applyFill="1" applyBorder="1" applyAlignment="1">
      <alignment horizontal="center" vertical="center"/>
    </xf>
    <xf numFmtId="3" fontId="7" fillId="0" borderId="1" xfId="0" quotePrefix="1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8" fontId="1" fillId="5" borderId="1" xfId="0" applyNumberFormat="1" applyFont="1" applyFill="1" applyBorder="1" applyAlignment="1">
      <alignment horizontal="center" vertical="center"/>
    </xf>
    <xf numFmtId="8" fontId="1" fillId="5" borderId="2" xfId="0" applyNumberFormat="1" applyFont="1" applyFill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 wrapText="1"/>
    </xf>
    <xf numFmtId="0" fontId="36" fillId="5" borderId="6" xfId="0" applyFont="1" applyFill="1" applyBorder="1" applyAlignment="1">
      <alignment horizontal="center" vertical="center" wrapText="1"/>
    </xf>
    <xf numFmtId="0" fontId="36" fillId="5" borderId="7" xfId="0" applyFont="1" applyFill="1" applyBorder="1" applyAlignment="1">
      <alignment horizontal="center" vertical="center" wrapText="1"/>
    </xf>
    <xf numFmtId="0" fontId="36" fillId="5" borderId="1" xfId="0" quotePrefix="1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left" wrapText="1"/>
    </xf>
    <xf numFmtId="0" fontId="36" fillId="5" borderId="1" xfId="0" applyFont="1" applyFill="1" applyBorder="1" applyAlignment="1">
      <alignment horizontal="center" vertical="center"/>
    </xf>
    <xf numFmtId="8" fontId="36" fillId="5" borderId="1" xfId="0" applyNumberFormat="1" applyFont="1" applyFill="1" applyBorder="1" applyAlignment="1">
      <alignment horizontal="center" vertical="center"/>
    </xf>
    <xf numFmtId="8" fontId="13" fillId="4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49" fontId="7" fillId="0" borderId="3" xfId="0" quotePrefix="1" applyNumberFormat="1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wrapText="1"/>
    </xf>
    <xf numFmtId="0" fontId="37" fillId="0" borderId="4" xfId="0" applyFont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8" fontId="37" fillId="0" borderId="1" xfId="0" applyNumberFormat="1" applyFont="1" applyFill="1" applyBorder="1" applyAlignment="1">
      <alignment horizontal="center" vertical="center"/>
    </xf>
    <xf numFmtId="8" fontId="37" fillId="0" borderId="1" xfId="0" applyNumberFormat="1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0" fontId="37" fillId="0" borderId="3" xfId="0" applyFont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8" fontId="37" fillId="0" borderId="1" xfId="0" applyNumberFormat="1" applyFont="1" applyBorder="1" applyAlignment="1">
      <alignment horizontal="center" vertical="center"/>
    </xf>
    <xf numFmtId="8" fontId="37" fillId="0" borderId="1" xfId="0" applyNumberFormat="1" applyFont="1" applyBorder="1" applyAlignment="1">
      <alignment horizontal="center" vertical="center"/>
    </xf>
    <xf numFmtId="49" fontId="7" fillId="0" borderId="2" xfId="0" quotePrefix="1" applyNumberFormat="1" applyFont="1" applyBorder="1" applyAlignment="1">
      <alignment horizontal="center" vertical="center" wrapText="1"/>
    </xf>
    <xf numFmtId="3" fontId="7" fillId="0" borderId="2" xfId="0" quotePrefix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8" fontId="37" fillId="0" borderId="4" xfId="0" applyNumberFormat="1" applyFont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 vertical="center" wrapText="1"/>
    </xf>
    <xf numFmtId="0" fontId="36" fillId="2" borderId="7" xfId="0" applyFont="1" applyFill="1" applyBorder="1" applyAlignment="1">
      <alignment horizontal="center" vertical="center" wrapText="1"/>
    </xf>
    <xf numFmtId="0" fontId="36" fillId="2" borderId="1" xfId="0" quotePrefix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left" wrapText="1"/>
    </xf>
    <xf numFmtId="0" fontId="36" fillId="2" borderId="1" xfId="0" applyFont="1" applyFill="1" applyBorder="1" applyAlignment="1">
      <alignment horizontal="center" vertical="center"/>
    </xf>
    <xf numFmtId="8" fontId="36" fillId="2" borderId="1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8" fontId="15" fillId="2" borderId="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8" fillId="0" borderId="0" xfId="0" applyFont="1" applyFill="1"/>
    <xf numFmtId="8" fontId="0" fillId="0" borderId="0" xfId="0" applyNumberFormat="1" applyFill="1" applyBorder="1"/>
    <xf numFmtId="49" fontId="5" fillId="0" borderId="4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37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8" fontId="37" fillId="0" borderId="3" xfId="0" applyNumberFormat="1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" fontId="37" fillId="0" borderId="4" xfId="0" applyNumberFormat="1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" fontId="37" fillId="0" borderId="2" xfId="0" applyNumberFormat="1" applyFont="1" applyFill="1" applyBorder="1" applyAlignment="1">
      <alignment horizontal="center" vertical="center" wrapText="1"/>
    </xf>
    <xf numFmtId="8" fontId="37" fillId="0" borderId="4" xfId="0" applyNumberFormat="1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left" vertical="center" wrapText="1"/>
    </xf>
    <xf numFmtId="1" fontId="36" fillId="2" borderId="1" xfId="0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vertical="center" wrapText="1"/>
    </xf>
    <xf numFmtId="8" fontId="36" fillId="2" borderId="4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164" fontId="15" fillId="2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wrapText="1"/>
    </xf>
    <xf numFmtId="8" fontId="13" fillId="4" borderId="7" xfId="0" applyNumberFormat="1" applyFont="1" applyFill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wrapText="1"/>
    </xf>
    <xf numFmtId="0" fontId="33" fillId="0" borderId="4" xfId="0" applyFont="1" applyFill="1" applyBorder="1" applyAlignment="1">
      <alignment horizontal="center" vertical="center" wrapText="1"/>
    </xf>
    <xf numFmtId="8" fontId="40" fillId="0" borderId="1" xfId="0" applyNumberFormat="1" applyFont="1" applyBorder="1" applyAlignment="1">
      <alignment horizontal="center" vertical="center"/>
    </xf>
    <xf numFmtId="8" fontId="33" fillId="0" borderId="1" xfId="0" applyNumberFormat="1" applyFont="1" applyFill="1" applyBorder="1" applyAlignment="1">
      <alignment horizontal="center" vertical="center"/>
    </xf>
    <xf numFmtId="8" fontId="33" fillId="0" borderId="4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wrapText="1"/>
    </xf>
    <xf numFmtId="0" fontId="33" fillId="0" borderId="2" xfId="0" applyFont="1" applyFill="1" applyBorder="1" applyAlignment="1">
      <alignment horizontal="center" vertical="center" wrapText="1"/>
    </xf>
    <xf numFmtId="8" fontId="33" fillId="0" borderId="2" xfId="0" applyNumberFormat="1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/>
    </xf>
    <xf numFmtId="0" fontId="4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41" fillId="2" borderId="2" xfId="0" applyNumberFormat="1" applyFont="1" applyFill="1" applyBorder="1" applyAlignment="1">
      <alignment horizontal="center" vertical="center"/>
    </xf>
    <xf numFmtId="8" fontId="41" fillId="2" borderId="2" xfId="0" applyNumberFormat="1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horizontal="center" wrapText="1"/>
    </xf>
    <xf numFmtId="164" fontId="34" fillId="6" borderId="1" xfId="0" applyNumberFormat="1" applyFont="1" applyFill="1" applyBorder="1" applyAlignment="1">
      <alignment horizontal="center" vertical="center"/>
    </xf>
    <xf numFmtId="8" fontId="34" fillId="6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1" fontId="9" fillId="0" borderId="1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wrapText="1"/>
    </xf>
    <xf numFmtId="1" fontId="9" fillId="0" borderId="3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vertical="center" wrapText="1"/>
    </xf>
    <xf numFmtId="1" fontId="35" fillId="2" borderId="1" xfId="0" applyNumberFormat="1" applyFont="1" applyFill="1" applyBorder="1" applyAlignment="1">
      <alignment horizontal="center" vertical="center" wrapText="1"/>
    </xf>
    <xf numFmtId="164" fontId="35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" fontId="12" fillId="0" borderId="3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left" wrapText="1"/>
    </xf>
    <xf numFmtId="164" fontId="36" fillId="2" borderId="1" xfId="0" applyNumberFormat="1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34" fillId="4" borderId="7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vertical="center" wrapText="1"/>
    </xf>
    <xf numFmtId="1" fontId="34" fillId="4" borderId="1" xfId="0" applyNumberFormat="1" applyFont="1" applyFill="1" applyBorder="1" applyAlignment="1">
      <alignment horizontal="center" vertical="center" wrapText="1"/>
    </xf>
    <xf numFmtId="164" fontId="34" fillId="4" borderId="1" xfId="0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49" fontId="37" fillId="0" borderId="0" xfId="0" applyNumberFormat="1" applyFont="1" applyFill="1" applyAlignment="1">
      <alignment wrapText="1"/>
    </xf>
    <xf numFmtId="0" fontId="37" fillId="0" borderId="0" xfId="0" applyFont="1" applyFill="1" applyAlignment="1">
      <alignment wrapText="1"/>
    </xf>
    <xf numFmtId="0" fontId="37" fillId="0" borderId="0" xfId="0" applyFont="1" applyFill="1"/>
    <xf numFmtId="0" fontId="37" fillId="0" borderId="0" xfId="0" applyFont="1" applyFill="1" applyAlignment="1">
      <alignment horizontal="center"/>
    </xf>
    <xf numFmtId="0" fontId="2" fillId="0" borderId="0" xfId="0" applyFont="1" applyFill="1"/>
    <xf numFmtId="0" fontId="37" fillId="0" borderId="0" xfId="0" applyFont="1" applyFill="1" applyAlignment="1">
      <alignment horizontal="center" vertical="center"/>
    </xf>
    <xf numFmtId="0" fontId="43" fillId="3" borderId="1" xfId="0" applyFont="1" applyFill="1" applyBorder="1" applyAlignment="1">
      <alignment horizontal="center" vertical="center" wrapText="1"/>
    </xf>
    <xf numFmtId="49" fontId="34" fillId="3" borderId="13" xfId="0" applyNumberFormat="1" applyFont="1" applyFill="1" applyBorder="1" applyAlignment="1">
      <alignment horizontal="center" wrapText="1"/>
    </xf>
    <xf numFmtId="49" fontId="34" fillId="3" borderId="14" xfId="0" applyNumberFormat="1" applyFont="1" applyFill="1" applyBorder="1" applyAlignment="1">
      <alignment horizontal="center" wrapText="1"/>
    </xf>
    <xf numFmtId="0" fontId="4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34" fillId="0" borderId="1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wrapText="1"/>
    </xf>
    <xf numFmtId="49" fontId="44" fillId="0" borderId="1" xfId="0" applyNumberFormat="1" applyFont="1" applyFill="1" applyBorder="1" applyAlignment="1">
      <alignment wrapText="1"/>
    </xf>
    <xf numFmtId="0" fontId="43" fillId="0" borderId="2" xfId="0" applyFont="1" applyFill="1" applyBorder="1" applyAlignment="1">
      <alignment horizontal="center" wrapText="1"/>
    </xf>
    <xf numFmtId="164" fontId="43" fillId="0" borderId="2" xfId="0" applyNumberFormat="1" applyFont="1" applyFill="1" applyBorder="1" applyAlignment="1">
      <alignment horizontal="right" wrapText="1"/>
    </xf>
    <xf numFmtId="164" fontId="43" fillId="0" borderId="2" xfId="0" applyNumberFormat="1" applyFont="1" applyFill="1" applyBorder="1" applyAlignment="1">
      <alignment horizontal="right" vertical="center" wrapText="1"/>
    </xf>
    <xf numFmtId="164" fontId="43" fillId="0" borderId="0" xfId="0" applyNumberFormat="1" applyFont="1" applyFill="1" applyBorder="1" applyAlignment="1">
      <alignment wrapText="1"/>
    </xf>
    <xf numFmtId="164" fontId="43" fillId="0" borderId="1" xfId="0" applyNumberFormat="1" applyFont="1" applyFill="1" applyBorder="1" applyAlignment="1">
      <alignment horizontal="right" wrapText="1"/>
    </xf>
    <xf numFmtId="164" fontId="43" fillId="0" borderId="0" xfId="0" applyNumberFormat="1" applyFont="1" applyFill="1" applyBorder="1" applyAlignment="1">
      <alignment horizontal="right" vertical="center" wrapText="1"/>
    </xf>
    <xf numFmtId="0" fontId="43" fillId="0" borderId="1" xfId="0" applyFont="1" applyFill="1" applyBorder="1" applyAlignment="1">
      <alignment horizontal="center" wrapText="1"/>
    </xf>
    <xf numFmtId="164" fontId="43" fillId="0" borderId="1" xfId="0" applyNumberFormat="1" applyFont="1" applyFill="1" applyBorder="1" applyAlignment="1">
      <alignment horizontal="right" vertical="center" wrapText="1"/>
    </xf>
    <xf numFmtId="49" fontId="34" fillId="3" borderId="1" xfId="0" applyNumberFormat="1" applyFont="1" applyFill="1" applyBorder="1" applyAlignment="1">
      <alignment wrapText="1"/>
    </xf>
    <xf numFmtId="0" fontId="34" fillId="3" borderId="1" xfId="0" applyFont="1" applyFill="1" applyBorder="1" applyAlignment="1">
      <alignment horizontal="center" wrapText="1"/>
    </xf>
    <xf numFmtId="164" fontId="34" fillId="3" borderId="1" xfId="0" applyNumberFormat="1" applyFont="1" applyFill="1" applyBorder="1" applyAlignment="1">
      <alignment horizontal="right" wrapText="1"/>
    </xf>
    <xf numFmtId="164" fontId="34" fillId="3" borderId="1" xfId="0" applyNumberFormat="1" applyFont="1" applyFill="1" applyBorder="1" applyAlignment="1">
      <alignment horizontal="right" vertical="center" wrapText="1"/>
    </xf>
    <xf numFmtId="164" fontId="43" fillId="3" borderId="1" xfId="0" applyNumberFormat="1" applyFont="1" applyFill="1" applyBorder="1" applyAlignment="1">
      <alignment wrapText="1"/>
    </xf>
    <xf numFmtId="164" fontId="34" fillId="0" borderId="0" xfId="0" applyNumberFormat="1" applyFont="1" applyFill="1" applyBorder="1" applyAlignment="1">
      <alignment horizontal="right" vertical="center" wrapText="1"/>
    </xf>
    <xf numFmtId="49" fontId="34" fillId="3" borderId="1" xfId="0" applyNumberFormat="1" applyFont="1" applyFill="1" applyBorder="1" applyAlignment="1">
      <alignment horizontal="center" wrapText="1"/>
    </xf>
    <xf numFmtId="49" fontId="34" fillId="3" borderId="4" xfId="0" applyNumberFormat="1" applyFont="1" applyFill="1" applyBorder="1" applyAlignment="1">
      <alignment horizontal="center" wrapText="1"/>
    </xf>
    <xf numFmtId="49" fontId="14" fillId="0" borderId="2" xfId="0" applyNumberFormat="1" applyFont="1" applyFill="1" applyBorder="1" applyAlignment="1">
      <alignment horizontal="center" wrapText="1"/>
    </xf>
    <xf numFmtId="49" fontId="43" fillId="0" borderId="1" xfId="0" applyNumberFormat="1" applyFont="1" applyFill="1" applyBorder="1" applyAlignment="1">
      <alignment wrapText="1"/>
    </xf>
    <xf numFmtId="164" fontId="43" fillId="0" borderId="1" xfId="0" applyNumberFormat="1" applyFont="1" applyFill="1" applyBorder="1" applyAlignment="1">
      <alignment wrapText="1"/>
    </xf>
    <xf numFmtId="164" fontId="43" fillId="0" borderId="1" xfId="0" applyNumberFormat="1" applyFont="1" applyFill="1" applyBorder="1"/>
    <xf numFmtId="164" fontId="43" fillId="0" borderId="0" xfId="0" applyNumberFormat="1" applyFont="1" applyFill="1" applyBorder="1" applyAlignment="1">
      <alignment horizontal="right" wrapText="1"/>
    </xf>
    <xf numFmtId="164" fontId="34" fillId="3" borderId="1" xfId="0" applyNumberFormat="1" applyFont="1" applyFill="1" applyBorder="1" applyAlignment="1">
      <alignment wrapText="1"/>
    </xf>
    <xf numFmtId="164" fontId="34" fillId="3" borderId="1" xfId="0" applyNumberFormat="1" applyFont="1" applyFill="1" applyBorder="1"/>
    <xf numFmtId="164" fontId="34" fillId="0" borderId="0" xfId="0" applyNumberFormat="1" applyFont="1" applyFill="1" applyBorder="1" applyAlignment="1">
      <alignment horizontal="right" wrapText="1"/>
    </xf>
    <xf numFmtId="49" fontId="34" fillId="3" borderId="5" xfId="0" applyNumberFormat="1" applyFont="1" applyFill="1" applyBorder="1" applyAlignment="1">
      <alignment horizontal="center" wrapText="1"/>
    </xf>
    <xf numFmtId="49" fontId="34" fillId="3" borderId="6" xfId="0" applyNumberFormat="1" applyFont="1" applyFill="1" applyBorder="1" applyAlignment="1">
      <alignment horizontal="center" wrapText="1"/>
    </xf>
    <xf numFmtId="164" fontId="43" fillId="0" borderId="1" xfId="0" applyNumberFormat="1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 vertical="center" wrapText="1"/>
    </xf>
    <xf numFmtId="164" fontId="34" fillId="3" borderId="1" xfId="0" applyNumberFormat="1" applyFont="1" applyFill="1" applyBorder="1" applyAlignment="1">
      <alignment horizontal="center"/>
    </xf>
    <xf numFmtId="0" fontId="43" fillId="0" borderId="1" xfId="0" applyNumberFormat="1" applyFont="1" applyFill="1" applyBorder="1" applyAlignment="1">
      <alignment horizontal="center" wrapText="1"/>
    </xf>
    <xf numFmtId="166" fontId="43" fillId="0" borderId="1" xfId="0" applyNumberFormat="1" applyFont="1" applyFill="1" applyBorder="1" applyAlignment="1">
      <alignment horizontal="right" wrapText="1"/>
    </xf>
    <xf numFmtId="4" fontId="43" fillId="0" borderId="1" xfId="0" applyNumberFormat="1" applyFont="1" applyFill="1" applyBorder="1" applyAlignment="1">
      <alignment wrapText="1"/>
    </xf>
    <xf numFmtId="0" fontId="43" fillId="0" borderId="1" xfId="0" applyFont="1" applyFill="1" applyBorder="1" applyAlignment="1">
      <alignment wrapText="1"/>
    </xf>
    <xf numFmtId="4" fontId="43" fillId="0" borderId="1" xfId="0" applyNumberFormat="1" applyFont="1" applyFill="1" applyBorder="1"/>
    <xf numFmtId="4" fontId="43" fillId="0" borderId="1" xfId="0" applyNumberFormat="1" applyFont="1" applyFill="1" applyBorder="1" applyAlignment="1">
      <alignment horizontal="center"/>
    </xf>
    <xf numFmtId="49" fontId="34" fillId="3" borderId="1" xfId="0" applyNumberFormat="1" applyFont="1" applyFill="1" applyBorder="1" applyAlignment="1">
      <alignment horizontal="left" wrapText="1"/>
    </xf>
    <xf numFmtId="49" fontId="34" fillId="3" borderId="1" xfId="0" applyNumberFormat="1" applyFont="1" applyFill="1" applyBorder="1" applyAlignment="1">
      <alignment horizontal="center" wrapText="1"/>
    </xf>
    <xf numFmtId="166" fontId="34" fillId="3" borderId="1" xfId="0" applyNumberFormat="1" applyFont="1" applyFill="1" applyBorder="1" applyAlignment="1">
      <alignment horizontal="right" wrapText="1"/>
    </xf>
    <xf numFmtId="4" fontId="34" fillId="3" borderId="1" xfId="0" applyNumberFormat="1" applyFont="1" applyFill="1" applyBorder="1" applyAlignment="1">
      <alignment wrapText="1"/>
    </xf>
    <xf numFmtId="0" fontId="34" fillId="3" borderId="1" xfId="0" applyFont="1" applyFill="1" applyBorder="1" applyAlignment="1">
      <alignment wrapText="1"/>
    </xf>
    <xf numFmtId="4" fontId="34" fillId="3" borderId="1" xfId="0" applyNumberFormat="1" applyFont="1" applyFill="1" applyBorder="1"/>
    <xf numFmtId="4" fontId="34" fillId="3" borderId="1" xfId="0" applyNumberFormat="1" applyFont="1" applyFill="1" applyBorder="1" applyAlignment="1">
      <alignment horizontal="center"/>
    </xf>
    <xf numFmtId="2" fontId="43" fillId="0" borderId="1" xfId="0" applyNumberFormat="1" applyFont="1" applyFill="1" applyBorder="1" applyAlignment="1">
      <alignment wrapText="1"/>
    </xf>
    <xf numFmtId="2" fontId="43" fillId="0" borderId="1" xfId="0" applyNumberFormat="1" applyFont="1" applyFill="1" applyBorder="1"/>
    <xf numFmtId="0" fontId="34" fillId="3" borderId="1" xfId="0" applyNumberFormat="1" applyFont="1" applyFill="1" applyBorder="1" applyAlignment="1">
      <alignment horizontal="center" wrapText="1"/>
    </xf>
    <xf numFmtId="2" fontId="34" fillId="3" borderId="1" xfId="0" applyNumberFormat="1" applyFont="1" applyFill="1" applyBorder="1" applyAlignment="1">
      <alignment wrapText="1"/>
    </xf>
    <xf numFmtId="2" fontId="34" fillId="3" borderId="1" xfId="0" applyNumberFormat="1" applyFont="1" applyFill="1" applyBorder="1"/>
    <xf numFmtId="0" fontId="14" fillId="0" borderId="1" xfId="0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wrapText="1"/>
    </xf>
    <xf numFmtId="44" fontId="34" fillId="3" borderId="1" xfId="0" applyNumberFormat="1" applyFont="1" applyFill="1" applyBorder="1" applyAlignment="1">
      <alignment horizontal="center" wrapText="1"/>
    </xf>
    <xf numFmtId="44" fontId="34" fillId="3" borderId="1" xfId="0" applyNumberFormat="1" applyFont="1" applyFill="1" applyBorder="1" applyAlignment="1">
      <alignment wrapText="1"/>
    </xf>
    <xf numFmtId="44" fontId="34" fillId="3" borderId="1" xfId="0" applyNumberFormat="1" applyFont="1" applyFill="1" applyBorder="1"/>
    <xf numFmtId="44" fontId="34" fillId="3" borderId="1" xfId="0" applyNumberFormat="1" applyFont="1" applyFill="1" applyBorder="1" applyAlignment="1">
      <alignment horizontal="center"/>
    </xf>
    <xf numFmtId="2" fontId="14" fillId="3" borderId="1" xfId="0" applyNumberFormat="1" applyFont="1" applyFill="1" applyBorder="1" applyAlignment="1">
      <alignment horizontal="left" wrapText="1"/>
    </xf>
    <xf numFmtId="164" fontId="34" fillId="3" borderId="1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49" fontId="45" fillId="0" borderId="0" xfId="0" applyNumberFormat="1" applyFont="1" applyBorder="1" applyAlignment="1">
      <alignment wrapText="1"/>
    </xf>
    <xf numFmtId="0" fontId="45" fillId="0" borderId="0" xfId="0" applyFont="1" applyBorder="1" applyAlignment="1">
      <alignment wrapText="1"/>
    </xf>
    <xf numFmtId="4" fontId="45" fillId="0" borderId="0" xfId="0" applyNumberFormat="1" applyFont="1" applyBorder="1"/>
    <xf numFmtId="49" fontId="45" fillId="4" borderId="1" xfId="0" applyNumberFormat="1" applyFont="1" applyFill="1" applyBorder="1" applyAlignment="1">
      <alignment horizontal="center" vertical="center" wrapText="1"/>
    </xf>
    <xf numFmtId="0" fontId="46" fillId="4" borderId="6" xfId="0" applyFont="1" applyFill="1" applyBorder="1" applyAlignment="1">
      <alignment horizontal="center" wrapText="1"/>
    </xf>
    <xf numFmtId="0" fontId="46" fillId="4" borderId="7" xfId="0" applyFont="1" applyFill="1" applyBorder="1" applyAlignment="1">
      <alignment horizontal="center" wrapText="1"/>
    </xf>
    <xf numFmtId="164" fontId="46" fillId="4" borderId="6" xfId="0" applyNumberFormat="1" applyFont="1" applyFill="1" applyBorder="1" applyAlignment="1">
      <alignment horizontal="right" wrapText="1"/>
    </xf>
    <xf numFmtId="0" fontId="46" fillId="4" borderId="7" xfId="0" applyFont="1" applyFill="1" applyBorder="1" applyAlignment="1">
      <alignment horizontal="right" wrapText="1"/>
    </xf>
    <xf numFmtId="0" fontId="46" fillId="4" borderId="6" xfId="0" applyFont="1" applyFill="1" applyBorder="1" applyAlignment="1">
      <alignment horizontal="center"/>
    </xf>
    <xf numFmtId="0" fontId="46" fillId="4" borderId="7" xfId="0" applyFont="1" applyFill="1" applyBorder="1" applyAlignment="1">
      <alignment horizontal="center"/>
    </xf>
    <xf numFmtId="164" fontId="46" fillId="4" borderId="6" xfId="0" applyNumberFormat="1" applyFont="1" applyFill="1" applyBorder="1" applyAlignment="1">
      <alignment horizontal="right"/>
    </xf>
    <xf numFmtId="0" fontId="46" fillId="4" borderId="7" xfId="0" applyFont="1" applyFill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 applyBorder="1"/>
    <xf numFmtId="0" fontId="47" fillId="0" borderId="0" xfId="0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392205</xdr:colOff>
      <xdr:row>1</xdr:row>
      <xdr:rowOff>0</xdr:rowOff>
    </xdr:from>
    <xdr:to>
      <xdr:col>6</xdr:col>
      <xdr:colOff>1512793</xdr:colOff>
      <xdr:row>13</xdr:row>
      <xdr:rowOff>156882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28D166D-7159-4D49-B5CA-FF548766191C}"/>
            </a:ext>
          </a:extLst>
        </xdr:cNvPr>
        <xdr:cNvSpPr txBox="1"/>
      </xdr:nvSpPr>
      <xdr:spPr>
        <a:xfrm>
          <a:off x="392205" y="190500"/>
          <a:ext cx="7721413" cy="24428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l-G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</a:t>
          </a:r>
          <a:endParaRPr lang="el-GR" sz="1400">
            <a:effectLst/>
          </a:endParaRPr>
        </a:p>
        <a:p>
          <a:r>
            <a:rPr lang="el-G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Επωνυμία προσφέροντος: </a:t>
          </a:r>
          <a:endParaRPr lang="el-GR" sz="1400">
            <a:effectLst/>
          </a:endParaRPr>
        </a:p>
        <a:p>
          <a:r>
            <a:rPr lang="el-G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Δ/νση: </a:t>
          </a:r>
          <a:endParaRPr lang="el-GR" sz="1400">
            <a:effectLst/>
          </a:endParaRPr>
        </a:p>
        <a:p>
          <a:r>
            <a:rPr lang="el-G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Τηλ.:</a:t>
          </a:r>
          <a:endParaRPr lang="el-GR" sz="1400">
            <a:effectLst/>
          </a:endParaRPr>
        </a:p>
        <a:p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mail:</a:t>
          </a:r>
          <a:endParaRPr lang="el-GR" sz="1400">
            <a:effectLst/>
          </a:endParaRPr>
        </a:p>
        <a:p>
          <a:pPr>
            <a:lnSpc>
              <a:spcPts val="1600"/>
            </a:lnSpc>
          </a:pPr>
          <a:endParaRPr lang="el-G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600"/>
            </a:lnSpc>
          </a:pPr>
          <a:endParaRPr lang="el-GR" sz="1400"/>
        </a:p>
      </xdr:txBody>
    </xdr:sp>
    <xdr:clientData/>
  </xdr:twoCellAnchor>
  <xdr:twoCellAnchor>
    <xdr:from>
      <xdr:col>10</xdr:col>
      <xdr:colOff>0</xdr:colOff>
      <xdr:row>2</xdr:row>
      <xdr:rowOff>0</xdr:rowOff>
    </xdr:from>
    <xdr:to>
      <xdr:col>13</xdr:col>
      <xdr:colOff>0</xdr:colOff>
      <xdr:row>9</xdr:row>
      <xdr:rowOff>175846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54E81BF-6CEC-4A47-A905-B30DE79B77DF}"/>
            </a:ext>
          </a:extLst>
        </xdr:cNvPr>
        <xdr:cNvSpPr txBox="1"/>
      </xdr:nvSpPr>
      <xdr:spPr>
        <a:xfrm>
          <a:off x="10487025" y="381000"/>
          <a:ext cx="3019425" cy="1509346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lang="el-GR" sz="1400" b="1"/>
            <a:t>Προς:</a:t>
          </a:r>
        </a:p>
        <a:p>
          <a:pPr>
            <a:lnSpc>
              <a:spcPts val="1400"/>
            </a:lnSpc>
          </a:pPr>
          <a:r>
            <a:rPr lang="el-GR" sz="1400" b="1"/>
            <a:t>Διεύθυνση Οικονομικής</a:t>
          </a:r>
          <a:r>
            <a:rPr lang="el-GR" sz="1400" b="1" baseline="0"/>
            <a:t> Διαχείρισης/ Τμήμα Προμηθειών</a:t>
          </a:r>
          <a:endParaRPr lang="el-GR" sz="1400" b="1"/>
        </a:p>
        <a:p>
          <a:pPr>
            <a:lnSpc>
              <a:spcPts val="1500"/>
            </a:lnSpc>
          </a:pPr>
          <a:endParaRPr lang="el-GR" sz="14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0BC6C-A0BB-4C85-B967-A80BA3B62617}">
  <dimension ref="A16:U204"/>
  <sheetViews>
    <sheetView tabSelected="1" workbookViewId="0">
      <selection activeCell="D40" sqref="D40"/>
    </sheetView>
  </sheetViews>
  <sheetFormatPr defaultRowHeight="15" x14ac:dyDescent="0.25"/>
  <cols>
    <col min="1" max="1" width="5.85546875" style="1" customWidth="1"/>
    <col min="2" max="2" width="27.5703125" style="2" customWidth="1"/>
    <col min="3" max="3" width="18.5703125" style="3" customWidth="1"/>
    <col min="4" max="4" width="20.7109375" style="3" customWidth="1"/>
    <col min="5" max="5" width="13.28515625" customWidth="1"/>
    <col min="6" max="6" width="13" style="4" customWidth="1"/>
    <col min="7" max="7" width="25.85546875" style="5" customWidth="1"/>
    <col min="8" max="8" width="13" style="6" customWidth="1"/>
    <col min="9" max="9" width="8.85546875" customWidth="1"/>
    <col min="10" max="10" width="10.5703125" customWidth="1"/>
    <col min="11" max="11" width="15.85546875" customWidth="1"/>
    <col min="12" max="12" width="14" style="4" customWidth="1"/>
    <col min="13" max="13" width="15.42578125" style="4" customWidth="1"/>
    <col min="14" max="14" width="16.28515625" customWidth="1"/>
    <col min="16" max="16" width="15.7109375" customWidth="1"/>
    <col min="18" max="18" width="9.7109375" bestFit="1" customWidth="1"/>
  </cols>
  <sheetData>
    <row r="16" ht="15" customHeight="1" x14ac:dyDescent="0.25"/>
    <row r="17" spans="1:17" ht="18.75" x14ac:dyDescent="0.3">
      <c r="A17" s="7" t="s">
        <v>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7" ht="18.75" x14ac:dyDescent="0.3">
      <c r="A18" s="8" t="s">
        <v>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3"/>
      <c r="P18" s="3"/>
      <c r="Q18" s="3"/>
    </row>
    <row r="19" spans="1:17" ht="32.25" customHeight="1" x14ac:dyDescent="0.25">
      <c r="A19" s="9" t="s">
        <v>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7" ht="67.5" customHeight="1" x14ac:dyDescent="0.25">
      <c r="A20" s="10" t="s">
        <v>3</v>
      </c>
      <c r="B20" s="11" t="s">
        <v>4</v>
      </c>
      <c r="C20" s="10" t="s">
        <v>5</v>
      </c>
      <c r="D20" s="10" t="s">
        <v>6</v>
      </c>
      <c r="E20" s="10" t="s">
        <v>7</v>
      </c>
      <c r="F20" s="10" t="s">
        <v>8</v>
      </c>
      <c r="G20" s="12" t="s">
        <v>9</v>
      </c>
      <c r="H20" s="10" t="s">
        <v>10</v>
      </c>
      <c r="I20" s="13" t="s">
        <v>11</v>
      </c>
      <c r="J20" s="10" t="s">
        <v>12</v>
      </c>
      <c r="K20" s="10" t="s">
        <v>13</v>
      </c>
      <c r="L20" s="10" t="s">
        <v>14</v>
      </c>
      <c r="M20" s="10" t="s">
        <v>15</v>
      </c>
      <c r="N20" s="14" t="s">
        <v>16</v>
      </c>
    </row>
    <row r="21" spans="1:17" ht="78" customHeight="1" x14ac:dyDescent="0.25">
      <c r="A21" s="15">
        <v>1</v>
      </c>
      <c r="B21" s="16" t="s">
        <v>17</v>
      </c>
      <c r="C21" s="17" t="s">
        <v>18</v>
      </c>
      <c r="D21" s="18" t="s">
        <v>19</v>
      </c>
      <c r="E21" s="19" t="s">
        <v>20</v>
      </c>
      <c r="F21" s="19" t="s">
        <v>21</v>
      </c>
      <c r="G21" s="20" t="s">
        <v>22</v>
      </c>
      <c r="H21" s="21" t="s">
        <v>23</v>
      </c>
      <c r="I21" s="22">
        <v>110</v>
      </c>
      <c r="J21" s="23"/>
      <c r="K21" s="24"/>
      <c r="L21" s="25"/>
      <c r="M21" s="25"/>
      <c r="N21" s="26"/>
      <c r="P21" s="27"/>
      <c r="Q21" s="28"/>
    </row>
    <row r="22" spans="1:17" ht="92.25" customHeight="1" x14ac:dyDescent="0.25">
      <c r="A22" s="29"/>
      <c r="B22" s="16"/>
      <c r="C22" s="30"/>
      <c r="D22" s="18"/>
      <c r="E22" s="19"/>
      <c r="F22" s="19"/>
      <c r="G22" s="31"/>
      <c r="H22" s="21"/>
      <c r="I22" s="22"/>
      <c r="J22" s="23"/>
      <c r="K22" s="24"/>
      <c r="L22" s="25"/>
      <c r="M22" s="25"/>
      <c r="N22" s="32"/>
    </row>
    <row r="23" spans="1:17" ht="209.25" customHeight="1" x14ac:dyDescent="0.25">
      <c r="A23" s="15" t="s">
        <v>24</v>
      </c>
      <c r="B23" s="16"/>
      <c r="C23" s="30"/>
      <c r="D23" s="18"/>
      <c r="E23" s="19"/>
      <c r="F23" s="19"/>
      <c r="G23" s="20" t="s">
        <v>25</v>
      </c>
      <c r="H23" s="21"/>
      <c r="I23" s="22">
        <v>100</v>
      </c>
      <c r="J23" s="33"/>
      <c r="K23" s="34"/>
      <c r="L23" s="34"/>
      <c r="M23" s="34"/>
      <c r="N23" s="35"/>
    </row>
    <row r="24" spans="1:17" ht="69" customHeight="1" x14ac:dyDescent="0.25">
      <c r="A24" s="36"/>
      <c r="B24" s="16"/>
      <c r="C24" s="37"/>
      <c r="D24" s="18"/>
      <c r="E24" s="19"/>
      <c r="F24" s="19"/>
      <c r="G24" s="31"/>
      <c r="H24" s="21"/>
      <c r="I24" s="22"/>
      <c r="J24" s="33"/>
      <c r="K24" s="34"/>
      <c r="L24" s="34"/>
      <c r="M24" s="34"/>
      <c r="N24" s="38"/>
    </row>
    <row r="25" spans="1:17" ht="40.5" customHeight="1" x14ac:dyDescent="0.25">
      <c r="A25" s="39" t="s">
        <v>26</v>
      </c>
      <c r="B25" s="40"/>
      <c r="C25" s="41"/>
      <c r="D25" s="42" t="s">
        <v>19</v>
      </c>
      <c r="E25" s="43"/>
      <c r="F25" s="43"/>
      <c r="G25" s="44"/>
      <c r="H25" s="45"/>
      <c r="I25" s="46"/>
      <c r="J25" s="47"/>
      <c r="K25" s="48">
        <f>K21+K22+K23+K24</f>
        <v>0</v>
      </c>
      <c r="L25" s="48">
        <f>SUM(L21:L24)</f>
        <v>0</v>
      </c>
      <c r="M25" s="48">
        <f>SUM(M21:M24)</f>
        <v>0</v>
      </c>
      <c r="N25" s="48">
        <f>SUM(N21:N24)</f>
        <v>0</v>
      </c>
    </row>
    <row r="26" spans="1:17" ht="84.75" customHeight="1" x14ac:dyDescent="0.25">
      <c r="A26" s="49" t="s">
        <v>27</v>
      </c>
      <c r="B26" s="50" t="s">
        <v>17</v>
      </c>
      <c r="C26" s="51">
        <v>10045</v>
      </c>
      <c r="D26" s="52" t="s">
        <v>28</v>
      </c>
      <c r="E26" s="49" t="s">
        <v>29</v>
      </c>
      <c r="F26" s="49" t="s">
        <v>30</v>
      </c>
      <c r="G26" s="53" t="s">
        <v>31</v>
      </c>
      <c r="H26" s="54" t="s">
        <v>23</v>
      </c>
      <c r="I26" s="55">
        <v>260</v>
      </c>
      <c r="J26" s="56"/>
      <c r="K26" s="57"/>
      <c r="L26" s="57"/>
      <c r="M26" s="57"/>
      <c r="N26" s="58"/>
    </row>
    <row r="27" spans="1:17" ht="43.5" customHeight="1" x14ac:dyDescent="0.25">
      <c r="A27" s="59"/>
      <c r="B27" s="60"/>
      <c r="C27" s="61"/>
      <c r="D27" s="62"/>
      <c r="E27" s="63"/>
      <c r="F27" s="63"/>
      <c r="G27" s="64"/>
      <c r="H27" s="65"/>
      <c r="I27" s="66"/>
      <c r="J27" s="56"/>
      <c r="K27" s="57"/>
      <c r="L27" s="57"/>
      <c r="M27" s="57"/>
      <c r="N27" s="67"/>
    </row>
    <row r="28" spans="1:17" ht="143.25" customHeight="1" x14ac:dyDescent="0.25">
      <c r="A28" s="49" t="s">
        <v>32</v>
      </c>
      <c r="B28" s="60"/>
      <c r="C28" s="61"/>
      <c r="D28" s="62"/>
      <c r="E28" s="63"/>
      <c r="F28" s="63"/>
      <c r="G28" s="68" t="s">
        <v>33</v>
      </c>
      <c r="H28" s="65"/>
      <c r="I28" s="55">
        <v>150</v>
      </c>
      <c r="J28" s="69"/>
      <c r="K28" s="57"/>
      <c r="L28" s="57"/>
      <c r="M28" s="57"/>
      <c r="N28" s="58"/>
    </row>
    <row r="29" spans="1:17" ht="97.5" customHeight="1" x14ac:dyDescent="0.25">
      <c r="A29" s="59"/>
      <c r="B29" s="70"/>
      <c r="C29" s="71"/>
      <c r="D29" s="72"/>
      <c r="E29" s="59"/>
      <c r="F29" s="59"/>
      <c r="G29" s="64"/>
      <c r="H29" s="73"/>
      <c r="I29" s="66"/>
      <c r="J29" s="69"/>
      <c r="K29" s="57"/>
      <c r="L29" s="57"/>
      <c r="M29" s="57"/>
      <c r="N29" s="67"/>
    </row>
    <row r="30" spans="1:17" ht="27" customHeight="1" x14ac:dyDescent="0.25">
      <c r="A30" s="74" t="s">
        <v>26</v>
      </c>
      <c r="B30" s="75"/>
      <c r="C30" s="76"/>
      <c r="D30" s="77" t="s">
        <v>28</v>
      </c>
      <c r="E30" s="78"/>
      <c r="F30" s="78"/>
      <c r="G30" s="78"/>
      <c r="H30" s="78"/>
      <c r="I30" s="77"/>
      <c r="J30" s="78"/>
      <c r="K30" s="79">
        <f>K29+K28+K27+K26</f>
        <v>0</v>
      </c>
      <c r="L30" s="80">
        <f>SUM(L26:L29)</f>
        <v>0</v>
      </c>
      <c r="M30" s="80">
        <f>SUM(M26:M29)</f>
        <v>0</v>
      </c>
      <c r="N30" s="80">
        <f>SUM(N26:N29)</f>
        <v>0</v>
      </c>
    </row>
    <row r="31" spans="1:17" ht="86.25" customHeight="1" x14ac:dyDescent="0.25">
      <c r="A31" s="15" t="s">
        <v>34</v>
      </c>
      <c r="B31" s="17" t="s">
        <v>17</v>
      </c>
      <c r="C31" s="17" t="s">
        <v>18</v>
      </c>
      <c r="D31" s="15" t="s">
        <v>35</v>
      </c>
      <c r="E31" s="15" t="s">
        <v>36</v>
      </c>
      <c r="F31" s="15" t="s">
        <v>37</v>
      </c>
      <c r="G31" s="20" t="s">
        <v>38</v>
      </c>
      <c r="H31" s="15" t="s">
        <v>39</v>
      </c>
      <c r="I31" s="15">
        <v>110</v>
      </c>
      <c r="J31" s="81"/>
      <c r="K31" s="69"/>
      <c r="L31" s="69"/>
      <c r="M31" s="69"/>
      <c r="N31" s="82"/>
    </row>
    <row r="32" spans="1:17" ht="60" customHeight="1" x14ac:dyDescent="0.25">
      <c r="A32" s="29"/>
      <c r="B32" s="30"/>
      <c r="C32" s="30"/>
      <c r="D32" s="29"/>
      <c r="E32" s="29"/>
      <c r="F32" s="29"/>
      <c r="G32" s="31"/>
      <c r="H32" s="36"/>
      <c r="I32" s="36"/>
      <c r="J32" s="81"/>
      <c r="K32" s="83"/>
      <c r="L32" s="69"/>
      <c r="M32" s="69"/>
      <c r="N32" s="84"/>
    </row>
    <row r="33" spans="1:16" ht="126.75" customHeight="1" x14ac:dyDescent="0.25">
      <c r="A33" s="29"/>
      <c r="B33" s="30"/>
      <c r="C33" s="30"/>
      <c r="D33" s="29"/>
      <c r="E33" s="29"/>
      <c r="F33" s="29"/>
      <c r="G33" s="20" t="s">
        <v>40</v>
      </c>
      <c r="H33" s="15" t="s">
        <v>39</v>
      </c>
      <c r="I33" s="15">
        <v>100</v>
      </c>
      <c r="J33" s="85"/>
      <c r="K33" s="85"/>
      <c r="L33" s="69"/>
      <c r="M33" s="69"/>
      <c r="N33" s="82"/>
    </row>
    <row r="34" spans="1:16" ht="142.5" customHeight="1" x14ac:dyDescent="0.25">
      <c r="A34" s="36"/>
      <c r="B34" s="37"/>
      <c r="C34" s="37"/>
      <c r="D34" s="36"/>
      <c r="E34" s="36"/>
      <c r="F34" s="36"/>
      <c r="G34" s="31"/>
      <c r="H34" s="36"/>
      <c r="I34" s="36"/>
      <c r="J34" s="86"/>
      <c r="K34" s="85"/>
      <c r="L34" s="69"/>
      <c r="M34" s="69"/>
      <c r="N34" s="84"/>
    </row>
    <row r="35" spans="1:16" ht="40.5" customHeight="1" x14ac:dyDescent="0.25">
      <c r="A35" s="87" t="s">
        <v>26</v>
      </c>
      <c r="B35" s="88"/>
      <c r="C35" s="89"/>
      <c r="D35" s="90" t="s">
        <v>35</v>
      </c>
      <c r="E35" s="91"/>
      <c r="F35" s="91"/>
      <c r="G35" s="92"/>
      <c r="H35" s="93"/>
      <c r="I35" s="94"/>
      <c r="J35" s="95"/>
      <c r="K35" s="96">
        <f>SUM(K31:K34)</f>
        <v>0</v>
      </c>
      <c r="L35" s="96">
        <f>SUM(L31:L34)</f>
        <v>0</v>
      </c>
      <c r="M35" s="96">
        <f>SUM(M31:M34)</f>
        <v>0</v>
      </c>
      <c r="N35" s="96">
        <f>SUM(N31:N34)</f>
        <v>0</v>
      </c>
      <c r="O35" s="97"/>
    </row>
    <row r="36" spans="1:16" s="3" customFormat="1" ht="37.5" customHeight="1" x14ac:dyDescent="0.25">
      <c r="A36" s="98" t="s">
        <v>41</v>
      </c>
      <c r="B36" s="99"/>
      <c r="C36" s="99"/>
      <c r="D36" s="99"/>
      <c r="E36" s="99"/>
      <c r="F36" s="99"/>
      <c r="G36" s="100"/>
      <c r="H36" s="101"/>
      <c r="I36" s="101"/>
      <c r="J36" s="102"/>
      <c r="K36" s="102">
        <f>K25+K30+K35</f>
        <v>0</v>
      </c>
      <c r="L36" s="102">
        <f>L25+L35</f>
        <v>0</v>
      </c>
      <c r="M36" s="102">
        <f>SUM(M35,M30,M25)</f>
        <v>0</v>
      </c>
      <c r="N36" s="102">
        <f>SUM(N35,N30,N25)</f>
        <v>0</v>
      </c>
      <c r="P36" s="103"/>
    </row>
    <row r="37" spans="1:16" ht="25.5" customHeight="1" x14ac:dyDescent="0.25">
      <c r="A37" s="104" t="s">
        <v>42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</row>
    <row r="38" spans="1:16" ht="24.75" customHeight="1" x14ac:dyDescent="0.25">
      <c r="A38" s="105" t="s">
        <v>43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</row>
    <row r="39" spans="1:16" ht="45" x14ac:dyDescent="0.25">
      <c r="A39" s="106" t="s">
        <v>3</v>
      </c>
      <c r="B39" s="107" t="s">
        <v>4</v>
      </c>
      <c r="C39" s="106" t="s">
        <v>5</v>
      </c>
      <c r="D39" s="106" t="s">
        <v>6</v>
      </c>
      <c r="E39" s="106" t="s">
        <v>7</v>
      </c>
      <c r="F39" s="106" t="s">
        <v>8</v>
      </c>
      <c r="G39" s="108" t="s">
        <v>9</v>
      </c>
      <c r="H39" s="106" t="s">
        <v>10</v>
      </c>
      <c r="I39" s="109" t="s">
        <v>44</v>
      </c>
      <c r="J39" s="106" t="s">
        <v>45</v>
      </c>
      <c r="K39" s="10" t="s">
        <v>13</v>
      </c>
      <c r="L39" s="10" t="s">
        <v>14</v>
      </c>
      <c r="M39" s="10" t="s">
        <v>15</v>
      </c>
      <c r="N39" s="14" t="s">
        <v>16</v>
      </c>
    </row>
    <row r="40" spans="1:16" ht="72" x14ac:dyDescent="0.25">
      <c r="A40" s="110" t="s">
        <v>46</v>
      </c>
      <c r="B40" s="111">
        <v>10</v>
      </c>
      <c r="C40" s="112">
        <v>10051</v>
      </c>
      <c r="D40" s="110" t="s">
        <v>47</v>
      </c>
      <c r="E40" s="110" t="s">
        <v>48</v>
      </c>
      <c r="F40" s="110" t="s">
        <v>49</v>
      </c>
      <c r="G40" s="113" t="s">
        <v>50</v>
      </c>
      <c r="H40" s="110" t="s">
        <v>23</v>
      </c>
      <c r="I40" s="114">
        <v>200</v>
      </c>
      <c r="J40" s="115"/>
      <c r="K40" s="115"/>
      <c r="L40" s="115"/>
      <c r="M40" s="116"/>
      <c r="N40" s="117"/>
    </row>
    <row r="41" spans="1:16" x14ac:dyDescent="0.25">
      <c r="A41" s="118" t="s">
        <v>51</v>
      </c>
      <c r="B41" s="118"/>
      <c r="C41" s="118"/>
      <c r="D41" s="118"/>
      <c r="E41" s="118"/>
      <c r="F41" s="118"/>
      <c r="G41" s="119"/>
      <c r="H41" s="120"/>
      <c r="I41" s="121"/>
      <c r="J41" s="122"/>
      <c r="K41" s="122">
        <f>K40</f>
        <v>0</v>
      </c>
      <c r="L41" s="122">
        <f>SUM(L40)</f>
        <v>0</v>
      </c>
      <c r="M41" s="122">
        <f>SUM(M40)</f>
        <v>0</v>
      </c>
      <c r="N41" s="122">
        <f>SUM(N40)</f>
        <v>0</v>
      </c>
    </row>
    <row r="42" spans="1:16" ht="21.75" customHeight="1" x14ac:dyDescent="0.25">
      <c r="A42" s="105" t="s">
        <v>52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</row>
    <row r="43" spans="1:16" ht="48.75" customHeight="1" x14ac:dyDescent="0.25">
      <c r="A43" s="106" t="s">
        <v>3</v>
      </c>
      <c r="B43" s="107" t="s">
        <v>4</v>
      </c>
      <c r="C43" s="106" t="s">
        <v>5</v>
      </c>
      <c r="D43" s="106" t="s">
        <v>6</v>
      </c>
      <c r="E43" s="106" t="s">
        <v>7</v>
      </c>
      <c r="F43" s="106" t="s">
        <v>8</v>
      </c>
      <c r="G43" s="108" t="s">
        <v>9</v>
      </c>
      <c r="H43" s="106" t="s">
        <v>10</v>
      </c>
      <c r="I43" s="109" t="s">
        <v>44</v>
      </c>
      <c r="J43" s="106" t="s">
        <v>45</v>
      </c>
      <c r="K43" s="10" t="s">
        <v>13</v>
      </c>
      <c r="L43" s="10" t="s">
        <v>14</v>
      </c>
      <c r="M43" s="10" t="s">
        <v>15</v>
      </c>
      <c r="N43" s="14" t="s">
        <v>16</v>
      </c>
    </row>
    <row r="44" spans="1:16" ht="91.5" customHeight="1" x14ac:dyDescent="0.25">
      <c r="A44" s="123" t="s">
        <v>46</v>
      </c>
      <c r="B44" s="124">
        <v>10</v>
      </c>
      <c r="C44" s="125">
        <v>10051</v>
      </c>
      <c r="D44" s="126" t="s">
        <v>53</v>
      </c>
      <c r="E44" s="126" t="s">
        <v>54</v>
      </c>
      <c r="F44" s="126" t="s">
        <v>55</v>
      </c>
      <c r="G44" s="127" t="s">
        <v>56</v>
      </c>
      <c r="H44" s="128" t="s">
        <v>23</v>
      </c>
      <c r="I44" s="129">
        <v>80</v>
      </c>
      <c r="J44" s="69"/>
      <c r="K44" s="69"/>
      <c r="L44" s="69"/>
      <c r="M44" s="69"/>
      <c r="N44" s="82"/>
    </row>
    <row r="45" spans="1:16" ht="43.5" customHeight="1" x14ac:dyDescent="0.25">
      <c r="A45" s="123"/>
      <c r="B45" s="124"/>
      <c r="C45" s="125"/>
      <c r="D45" s="126"/>
      <c r="E45" s="126"/>
      <c r="F45" s="126"/>
      <c r="G45" s="127"/>
      <c r="H45" s="128"/>
      <c r="I45" s="129"/>
      <c r="J45" s="69"/>
      <c r="K45" s="69"/>
      <c r="L45" s="69"/>
      <c r="M45" s="69"/>
      <c r="N45" s="84"/>
    </row>
    <row r="46" spans="1:16" ht="43.5" customHeight="1" x14ac:dyDescent="0.25">
      <c r="A46" s="123" t="s">
        <v>57</v>
      </c>
      <c r="B46" s="124"/>
      <c r="C46" s="125"/>
      <c r="D46" s="126"/>
      <c r="E46" s="126"/>
      <c r="F46" s="126" t="s">
        <v>58</v>
      </c>
      <c r="G46" s="130" t="s">
        <v>59</v>
      </c>
      <c r="H46" s="128" t="s">
        <v>23</v>
      </c>
      <c r="I46" s="129">
        <v>80</v>
      </c>
      <c r="J46" s="69"/>
      <c r="K46" s="69"/>
      <c r="L46" s="69"/>
      <c r="M46" s="69"/>
      <c r="N46" s="82"/>
    </row>
    <row r="47" spans="1:16" ht="85.5" customHeight="1" x14ac:dyDescent="0.25">
      <c r="A47" s="123"/>
      <c r="B47" s="124"/>
      <c r="C47" s="125"/>
      <c r="D47" s="126"/>
      <c r="E47" s="126"/>
      <c r="F47" s="126"/>
      <c r="G47" s="130"/>
      <c r="H47" s="128"/>
      <c r="I47" s="129"/>
      <c r="J47" s="69"/>
      <c r="K47" s="69"/>
      <c r="L47" s="69"/>
      <c r="M47" s="69"/>
      <c r="N47" s="84"/>
      <c r="P47" s="28"/>
    </row>
    <row r="48" spans="1:16" s="136" customFormat="1" ht="15" customHeight="1" x14ac:dyDescent="0.25">
      <c r="A48" s="131" t="s">
        <v>60</v>
      </c>
      <c r="B48" s="132"/>
      <c r="C48" s="132"/>
      <c r="D48" s="132"/>
      <c r="E48" s="132"/>
      <c r="F48" s="133"/>
      <c r="G48" s="134"/>
      <c r="H48" s="134"/>
      <c r="I48" s="134"/>
      <c r="J48" s="134"/>
      <c r="K48" s="135">
        <f>SUM(K44:K47)</f>
        <v>0</v>
      </c>
      <c r="L48" s="135">
        <f>SUM(L44:L47)</f>
        <v>0</v>
      </c>
      <c r="M48" s="135">
        <f>SUM(M44:M47)</f>
        <v>0</v>
      </c>
      <c r="N48" s="135">
        <f>SUM(N44:N47)</f>
        <v>0</v>
      </c>
    </row>
    <row r="49" spans="1:16" ht="27" customHeight="1" x14ac:dyDescent="0.25">
      <c r="A49" s="105" t="s">
        <v>61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</row>
    <row r="50" spans="1:16" ht="68.25" customHeight="1" x14ac:dyDescent="0.25">
      <c r="A50" s="106" t="s">
        <v>3</v>
      </c>
      <c r="B50" s="107" t="s">
        <v>4</v>
      </c>
      <c r="C50" s="106" t="s">
        <v>5</v>
      </c>
      <c r="D50" s="106" t="s">
        <v>6</v>
      </c>
      <c r="E50" s="106" t="s">
        <v>7</v>
      </c>
      <c r="F50" s="106" t="s">
        <v>8</v>
      </c>
      <c r="G50" s="108" t="s">
        <v>9</v>
      </c>
      <c r="H50" s="106" t="s">
        <v>10</v>
      </c>
      <c r="I50" s="109" t="s">
        <v>44</v>
      </c>
      <c r="J50" s="106" t="s">
        <v>45</v>
      </c>
      <c r="K50" s="10" t="s">
        <v>13</v>
      </c>
      <c r="L50" s="10" t="s">
        <v>14</v>
      </c>
      <c r="M50" s="10" t="s">
        <v>15</v>
      </c>
      <c r="N50" s="14" t="s">
        <v>16</v>
      </c>
    </row>
    <row r="51" spans="1:16" ht="4.5" hidden="1" customHeight="1" x14ac:dyDescent="0.25">
      <c r="A51" s="110"/>
      <c r="B51" s="137"/>
      <c r="C51" s="138"/>
      <c r="D51" s="139"/>
      <c r="E51" s="139"/>
      <c r="F51" s="110"/>
      <c r="G51" s="140"/>
      <c r="H51" s="110"/>
      <c r="I51" s="141"/>
      <c r="J51" s="142"/>
      <c r="K51" s="142"/>
      <c r="L51" s="142"/>
      <c r="M51" s="142"/>
      <c r="N51" s="143"/>
    </row>
    <row r="52" spans="1:16" ht="68.25" customHeight="1" x14ac:dyDescent="0.25">
      <c r="A52" s="144" t="s">
        <v>46</v>
      </c>
      <c r="B52" s="145">
        <v>10</v>
      </c>
      <c r="C52" s="146">
        <v>10051</v>
      </c>
      <c r="D52" s="147" t="s">
        <v>62</v>
      </c>
      <c r="E52" s="147" t="s">
        <v>63</v>
      </c>
      <c r="F52" s="126" t="s">
        <v>64</v>
      </c>
      <c r="G52" s="130" t="s">
        <v>65</v>
      </c>
      <c r="H52" s="126" t="s">
        <v>23</v>
      </c>
      <c r="I52" s="148">
        <v>30</v>
      </c>
      <c r="J52" s="142"/>
      <c r="K52" s="142"/>
      <c r="L52" s="142"/>
      <c r="M52" s="142"/>
      <c r="N52" s="149"/>
    </row>
    <row r="53" spans="1:16" ht="68.25" customHeight="1" x14ac:dyDescent="0.25">
      <c r="A53" s="144"/>
      <c r="B53" s="150"/>
      <c r="C53" s="151"/>
      <c r="D53" s="152"/>
      <c r="E53" s="152"/>
      <c r="F53" s="126"/>
      <c r="G53" s="130"/>
      <c r="H53" s="126"/>
      <c r="I53" s="148"/>
      <c r="J53" s="142"/>
      <c r="K53" s="142"/>
      <c r="L53" s="142"/>
      <c r="M53" s="142"/>
      <c r="N53" s="153"/>
    </row>
    <row r="54" spans="1:16" ht="54" customHeight="1" x14ac:dyDescent="0.25">
      <c r="A54" s="144" t="s">
        <v>57</v>
      </c>
      <c r="B54" s="150"/>
      <c r="C54" s="151"/>
      <c r="D54" s="152"/>
      <c r="E54" s="152"/>
      <c r="F54" s="126" t="s">
        <v>66</v>
      </c>
      <c r="G54" s="130" t="s">
        <v>65</v>
      </c>
      <c r="H54" s="126" t="s">
        <v>23</v>
      </c>
      <c r="I54" s="148">
        <v>35</v>
      </c>
      <c r="J54" s="142"/>
      <c r="K54" s="142"/>
      <c r="L54" s="142"/>
      <c r="M54" s="142"/>
      <c r="N54" s="149"/>
    </row>
    <row r="55" spans="1:16" ht="84" customHeight="1" x14ac:dyDescent="0.25">
      <c r="A55" s="144"/>
      <c r="B55" s="150"/>
      <c r="C55" s="151"/>
      <c r="D55" s="152"/>
      <c r="E55" s="152"/>
      <c r="F55" s="126"/>
      <c r="G55" s="130"/>
      <c r="H55" s="126"/>
      <c r="I55" s="148"/>
      <c r="J55" s="142"/>
      <c r="K55" s="142"/>
      <c r="L55" s="142"/>
      <c r="M55" s="142"/>
      <c r="N55" s="153"/>
      <c r="O55" s="28"/>
    </row>
    <row r="56" spans="1:16" s="154" customFormat="1" ht="126" customHeight="1" x14ac:dyDescent="0.25">
      <c r="A56" s="144" t="s">
        <v>27</v>
      </c>
      <c r="B56" s="150"/>
      <c r="C56" s="151"/>
      <c r="D56" s="152"/>
      <c r="E56" s="152"/>
      <c r="F56" s="126" t="s">
        <v>67</v>
      </c>
      <c r="G56" s="130" t="s">
        <v>68</v>
      </c>
      <c r="H56" s="126" t="s">
        <v>23</v>
      </c>
      <c r="I56" s="148">
        <v>30</v>
      </c>
      <c r="J56" s="142"/>
      <c r="K56" s="142"/>
      <c r="L56" s="142"/>
      <c r="M56" s="142"/>
      <c r="N56" s="149"/>
      <c r="P56" s="155"/>
    </row>
    <row r="57" spans="1:16" s="154" customFormat="1" ht="117" customHeight="1" x14ac:dyDescent="0.25">
      <c r="A57" s="144"/>
      <c r="B57" s="150"/>
      <c r="C57" s="151"/>
      <c r="D57" s="152"/>
      <c r="E57" s="152"/>
      <c r="F57" s="126"/>
      <c r="G57" s="130"/>
      <c r="H57" s="126"/>
      <c r="I57" s="148"/>
      <c r="J57" s="142"/>
      <c r="K57" s="142"/>
      <c r="L57" s="142"/>
      <c r="M57" s="142"/>
      <c r="N57" s="153"/>
    </row>
    <row r="58" spans="1:16" ht="74.25" customHeight="1" x14ac:dyDescent="0.25">
      <c r="A58" s="156" t="s">
        <v>32</v>
      </c>
      <c r="B58" s="150"/>
      <c r="C58" s="151"/>
      <c r="D58" s="152"/>
      <c r="E58" s="152"/>
      <c r="F58" s="126" t="s">
        <v>69</v>
      </c>
      <c r="G58" s="157" t="s">
        <v>65</v>
      </c>
      <c r="H58" s="126" t="s">
        <v>23</v>
      </c>
      <c r="I58" s="148">
        <v>30</v>
      </c>
      <c r="J58" s="142"/>
      <c r="K58" s="142"/>
      <c r="L58" s="142"/>
      <c r="M58" s="142"/>
      <c r="N58" s="149"/>
    </row>
    <row r="59" spans="1:16" ht="68.25" customHeight="1" x14ac:dyDescent="0.25">
      <c r="A59" s="156"/>
      <c r="B59" s="158"/>
      <c r="C59" s="159"/>
      <c r="D59" s="160"/>
      <c r="E59" s="160"/>
      <c r="F59" s="126"/>
      <c r="G59" s="157"/>
      <c r="H59" s="126"/>
      <c r="I59" s="148"/>
      <c r="J59" s="142"/>
      <c r="K59" s="142"/>
      <c r="L59" s="142"/>
      <c r="M59" s="142"/>
      <c r="N59" s="153"/>
    </row>
    <row r="60" spans="1:16" ht="23.25" customHeight="1" x14ac:dyDescent="0.25">
      <c r="A60" s="161" t="s">
        <v>26</v>
      </c>
      <c r="B60" s="162"/>
      <c r="C60" s="163"/>
      <c r="D60" s="164" t="s">
        <v>70</v>
      </c>
      <c r="E60" s="165"/>
      <c r="F60" s="165"/>
      <c r="G60" s="165"/>
      <c r="H60" s="166"/>
      <c r="I60" s="167"/>
      <c r="J60" s="168"/>
      <c r="K60" s="168">
        <f>SUM(K52:K59)</f>
        <v>0</v>
      </c>
      <c r="L60" s="168">
        <f>SUM(L52:L59)</f>
        <v>0</v>
      </c>
      <c r="M60" s="168">
        <f>SUM(M52:M59)</f>
        <v>0</v>
      </c>
      <c r="N60" s="168">
        <f>SUM(N52:N59)</f>
        <v>0</v>
      </c>
    </row>
    <row r="61" spans="1:16" ht="23.25" customHeight="1" x14ac:dyDescent="0.25">
      <c r="A61" s="169" t="s">
        <v>71</v>
      </c>
      <c r="B61" s="170"/>
      <c r="C61" s="170"/>
      <c r="D61" s="170"/>
      <c r="E61" s="170"/>
      <c r="F61" s="171"/>
      <c r="G61" s="172"/>
      <c r="H61" s="173"/>
      <c r="I61" s="174"/>
      <c r="J61" s="175"/>
      <c r="K61" s="176">
        <f>K60</f>
        <v>0</v>
      </c>
      <c r="L61" s="168">
        <f>SUM(L60)</f>
        <v>0</v>
      </c>
      <c r="M61" s="168">
        <f t="shared" ref="M61:N61" si="0">M60</f>
        <v>0</v>
      </c>
      <c r="N61" s="168">
        <f t="shared" si="0"/>
        <v>0</v>
      </c>
    </row>
    <row r="62" spans="1:16" ht="39.75" customHeight="1" x14ac:dyDescent="0.25">
      <c r="A62" s="177" t="s">
        <v>72</v>
      </c>
      <c r="B62" s="178"/>
      <c r="C62" s="178"/>
      <c r="D62" s="178"/>
      <c r="E62" s="178"/>
      <c r="F62" s="178"/>
      <c r="G62" s="179"/>
      <c r="H62" s="180"/>
      <c r="I62" s="181"/>
      <c r="J62" s="182"/>
      <c r="K62" s="182">
        <f>K41+K48+K61</f>
        <v>0</v>
      </c>
      <c r="L62" s="182">
        <f>L41+L48+L61</f>
        <v>0</v>
      </c>
      <c r="M62" s="182">
        <f>M41+M48+M61</f>
        <v>0</v>
      </c>
      <c r="N62" s="182">
        <f>K62+L62</f>
        <v>0</v>
      </c>
      <c r="P62" s="183"/>
    </row>
    <row r="63" spans="1:16" ht="24.75" customHeight="1" x14ac:dyDescent="0.25">
      <c r="A63" s="184" t="s">
        <v>73</v>
      </c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</row>
    <row r="64" spans="1:16" ht="23.25" customHeight="1" x14ac:dyDescent="0.25">
      <c r="A64" s="185" t="s">
        <v>74</v>
      </c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</row>
    <row r="65" spans="1:16" ht="59.25" customHeight="1" x14ac:dyDescent="0.25">
      <c r="A65" s="186" t="s">
        <v>3</v>
      </c>
      <c r="B65" s="107" t="s">
        <v>4</v>
      </c>
      <c r="C65" s="106" t="s">
        <v>5</v>
      </c>
      <c r="D65" s="106" t="s">
        <v>6</v>
      </c>
      <c r="E65" s="106" t="s">
        <v>7</v>
      </c>
      <c r="F65" s="106" t="s">
        <v>8</v>
      </c>
      <c r="G65" s="108" t="s">
        <v>9</v>
      </c>
      <c r="H65" s="106" t="s">
        <v>10</v>
      </c>
      <c r="I65" s="109" t="s">
        <v>44</v>
      </c>
      <c r="J65" s="106" t="s">
        <v>75</v>
      </c>
      <c r="K65" s="10" t="s">
        <v>13</v>
      </c>
      <c r="L65" s="10" t="s">
        <v>14</v>
      </c>
      <c r="M65" s="10" t="s">
        <v>15</v>
      </c>
      <c r="N65" s="14" t="s">
        <v>16</v>
      </c>
    </row>
    <row r="66" spans="1:16" ht="64.5" customHeight="1" x14ac:dyDescent="0.25">
      <c r="A66" s="49" t="s">
        <v>46</v>
      </c>
      <c r="B66" s="187">
        <v>15</v>
      </c>
      <c r="C66" s="188">
        <v>15044</v>
      </c>
      <c r="D66" s="63" t="s">
        <v>76</v>
      </c>
      <c r="E66" s="63" t="s">
        <v>77</v>
      </c>
      <c r="F66" s="189" t="s">
        <v>78</v>
      </c>
      <c r="G66" s="190" t="s">
        <v>56</v>
      </c>
      <c r="H66" s="63" t="s">
        <v>79</v>
      </c>
      <c r="I66" s="65">
        <v>30</v>
      </c>
      <c r="J66" s="191"/>
      <c r="K66" s="191"/>
      <c r="L66" s="191"/>
      <c r="M66" s="191"/>
      <c r="N66" s="82"/>
    </row>
    <row r="67" spans="1:16" ht="69.75" customHeight="1" x14ac:dyDescent="0.25">
      <c r="A67" s="59"/>
      <c r="B67" s="187"/>
      <c r="C67" s="188"/>
      <c r="D67" s="63"/>
      <c r="E67" s="63"/>
      <c r="F67" s="192"/>
      <c r="G67" s="193"/>
      <c r="H67" s="59"/>
      <c r="I67" s="73"/>
      <c r="J67" s="69"/>
      <c r="K67" s="69"/>
      <c r="L67" s="69"/>
      <c r="M67" s="69"/>
      <c r="N67" s="84"/>
    </row>
    <row r="68" spans="1:16" ht="69" customHeight="1" x14ac:dyDescent="0.25">
      <c r="A68" s="49" t="s">
        <v>57</v>
      </c>
      <c r="B68" s="187"/>
      <c r="C68" s="188"/>
      <c r="D68" s="63"/>
      <c r="E68" s="63"/>
      <c r="F68" s="194" t="s">
        <v>80</v>
      </c>
      <c r="G68" s="195" t="s">
        <v>56</v>
      </c>
      <c r="H68" s="63" t="s">
        <v>79</v>
      </c>
      <c r="I68" s="54">
        <v>30</v>
      </c>
      <c r="J68" s="69"/>
      <c r="K68" s="69"/>
      <c r="L68" s="69"/>
      <c r="M68" s="69"/>
      <c r="N68" s="82"/>
    </row>
    <row r="69" spans="1:16" ht="62.25" customHeight="1" x14ac:dyDescent="0.25">
      <c r="A69" s="59"/>
      <c r="B69" s="187"/>
      <c r="C69" s="188"/>
      <c r="D69" s="63"/>
      <c r="E69" s="63"/>
      <c r="F69" s="192"/>
      <c r="G69" s="193"/>
      <c r="H69" s="59"/>
      <c r="I69" s="73"/>
      <c r="J69" s="69"/>
      <c r="K69" s="69"/>
      <c r="L69" s="196"/>
      <c r="M69" s="196"/>
      <c r="N69" s="84"/>
    </row>
    <row r="70" spans="1:16" ht="153.75" customHeight="1" x14ac:dyDescent="0.25">
      <c r="A70" s="49" t="s">
        <v>27</v>
      </c>
      <c r="B70" s="187"/>
      <c r="C70" s="188"/>
      <c r="D70" s="63"/>
      <c r="E70" s="63"/>
      <c r="F70" s="49" t="s">
        <v>81</v>
      </c>
      <c r="G70" s="68" t="s">
        <v>82</v>
      </c>
      <c r="H70" s="49" t="s">
        <v>79</v>
      </c>
      <c r="I70" s="54">
        <v>30</v>
      </c>
      <c r="J70" s="69"/>
      <c r="K70" s="69"/>
      <c r="L70" s="69"/>
      <c r="M70" s="69"/>
      <c r="N70" s="82"/>
    </row>
    <row r="71" spans="1:16" ht="91.5" customHeight="1" x14ac:dyDescent="0.25">
      <c r="A71" s="59"/>
      <c r="B71" s="187"/>
      <c r="C71" s="188"/>
      <c r="D71" s="63"/>
      <c r="E71" s="63"/>
      <c r="F71" s="59"/>
      <c r="G71" s="64"/>
      <c r="H71" s="59"/>
      <c r="I71" s="73"/>
      <c r="J71" s="69"/>
      <c r="K71" s="69"/>
      <c r="L71" s="69"/>
      <c r="M71" s="69"/>
      <c r="N71" s="84"/>
    </row>
    <row r="72" spans="1:16" ht="117.75" customHeight="1" x14ac:dyDescent="0.25">
      <c r="A72" s="49" t="s">
        <v>32</v>
      </c>
      <c r="B72" s="187"/>
      <c r="C72" s="188"/>
      <c r="D72" s="63"/>
      <c r="E72" s="63"/>
      <c r="F72" s="49" t="s">
        <v>83</v>
      </c>
      <c r="G72" s="68" t="s">
        <v>82</v>
      </c>
      <c r="H72" s="49" t="s">
        <v>79</v>
      </c>
      <c r="I72" s="54">
        <v>30</v>
      </c>
      <c r="J72" s="69"/>
      <c r="K72" s="69"/>
      <c r="L72" s="69"/>
      <c r="M72" s="69"/>
      <c r="N72" s="82"/>
    </row>
    <row r="73" spans="1:16" ht="83.25" customHeight="1" x14ac:dyDescent="0.25">
      <c r="A73" s="59"/>
      <c r="B73" s="187"/>
      <c r="C73" s="188"/>
      <c r="D73" s="63"/>
      <c r="E73" s="63"/>
      <c r="F73" s="59"/>
      <c r="G73" s="64"/>
      <c r="H73" s="59"/>
      <c r="I73" s="73"/>
      <c r="J73" s="69"/>
      <c r="K73" s="69"/>
      <c r="L73" s="69"/>
      <c r="M73" s="69"/>
      <c r="N73" s="84"/>
    </row>
    <row r="74" spans="1:16" ht="60.75" customHeight="1" x14ac:dyDescent="0.25">
      <c r="A74" s="197" t="s">
        <v>34</v>
      </c>
      <c r="B74" s="187"/>
      <c r="C74" s="188"/>
      <c r="D74" s="63"/>
      <c r="E74" s="63"/>
      <c r="F74" s="198" t="s">
        <v>84</v>
      </c>
      <c r="G74" s="199" t="s">
        <v>85</v>
      </c>
      <c r="H74" s="197" t="s">
        <v>79</v>
      </c>
      <c r="I74" s="200">
        <v>70</v>
      </c>
      <c r="J74" s="69"/>
      <c r="K74" s="69"/>
      <c r="L74" s="196"/>
      <c r="M74" s="196"/>
      <c r="N74" s="196"/>
      <c r="O74" s="28"/>
      <c r="P74" s="28"/>
    </row>
    <row r="75" spans="1:16" s="154" customFormat="1" ht="21" customHeight="1" x14ac:dyDescent="0.25">
      <c r="A75" s="201" t="s">
        <v>26</v>
      </c>
      <c r="B75" s="202"/>
      <c r="C75" s="203"/>
      <c r="D75" s="204" t="s">
        <v>86</v>
      </c>
      <c r="E75" s="205"/>
      <c r="F75" s="205"/>
      <c r="G75" s="206"/>
      <c r="H75" s="207"/>
      <c r="I75" s="208"/>
      <c r="J75" s="207"/>
      <c r="K75" s="209">
        <f>SUM(K66:K74)</f>
        <v>0</v>
      </c>
      <c r="L75" s="210">
        <f>SUM(L66:L74)</f>
        <v>0</v>
      </c>
      <c r="M75" s="210">
        <f>SUM(M66:M74)</f>
        <v>0</v>
      </c>
      <c r="N75" s="210">
        <f>SUM(N66:N74)</f>
        <v>0</v>
      </c>
    </row>
    <row r="76" spans="1:16" s="154" customFormat="1" ht="33" customHeight="1" x14ac:dyDescent="0.25">
      <c r="A76" s="211" t="s">
        <v>87</v>
      </c>
      <c r="B76" s="212"/>
      <c r="C76" s="212"/>
      <c r="D76" s="212"/>
      <c r="E76" s="212"/>
      <c r="F76" s="212"/>
      <c r="G76" s="213"/>
      <c r="H76" s="214"/>
      <c r="I76" s="214"/>
      <c r="J76" s="214"/>
      <c r="K76" s="215">
        <f t="shared" ref="K76:N76" si="1">K75</f>
        <v>0</v>
      </c>
      <c r="L76" s="216">
        <f t="shared" si="1"/>
        <v>0</v>
      </c>
      <c r="M76" s="216">
        <f t="shared" si="1"/>
        <v>0</v>
      </c>
      <c r="N76" s="216">
        <f t="shared" si="1"/>
        <v>0</v>
      </c>
      <c r="P76" s="217"/>
    </row>
    <row r="77" spans="1:16" ht="28.5" customHeight="1" x14ac:dyDescent="0.25">
      <c r="A77" s="104" t="s">
        <v>88</v>
      </c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</row>
    <row r="78" spans="1:16" ht="26.25" customHeight="1" x14ac:dyDescent="0.25">
      <c r="A78" s="105" t="s">
        <v>89</v>
      </c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</row>
    <row r="79" spans="1:16" ht="69.75" customHeight="1" x14ac:dyDescent="0.25">
      <c r="A79" s="106" t="s">
        <v>3</v>
      </c>
      <c r="B79" s="107" t="s">
        <v>4</v>
      </c>
      <c r="C79" s="106" t="s">
        <v>5</v>
      </c>
      <c r="D79" s="106" t="s">
        <v>6</v>
      </c>
      <c r="E79" s="106" t="s">
        <v>7</v>
      </c>
      <c r="F79" s="106" t="s">
        <v>8</v>
      </c>
      <c r="G79" s="108" t="s">
        <v>9</v>
      </c>
      <c r="H79" s="106" t="s">
        <v>10</v>
      </c>
      <c r="I79" s="109" t="s">
        <v>44</v>
      </c>
      <c r="J79" s="106" t="s">
        <v>90</v>
      </c>
      <c r="K79" s="10" t="s">
        <v>13</v>
      </c>
      <c r="L79" s="10" t="s">
        <v>14</v>
      </c>
      <c r="M79" s="10" t="s">
        <v>15</v>
      </c>
      <c r="N79" s="14" t="s">
        <v>16</v>
      </c>
    </row>
    <row r="80" spans="1:16" ht="76.5" customHeight="1" x14ac:dyDescent="0.25">
      <c r="A80" s="218" t="s">
        <v>46</v>
      </c>
      <c r="B80" s="219" t="s">
        <v>17</v>
      </c>
      <c r="C80" s="220">
        <v>15045</v>
      </c>
      <c r="D80" s="221" t="s">
        <v>91</v>
      </c>
      <c r="E80" s="15" t="s">
        <v>92</v>
      </c>
      <c r="F80" s="222" t="s">
        <v>93</v>
      </c>
      <c r="G80" s="195" t="s">
        <v>56</v>
      </c>
      <c r="H80" s="223" t="s">
        <v>23</v>
      </c>
      <c r="I80" s="223">
        <v>100</v>
      </c>
      <c r="J80" s="85"/>
      <c r="K80" s="69"/>
      <c r="L80" s="69"/>
      <c r="M80" s="69"/>
      <c r="N80" s="224"/>
      <c r="P80" s="28"/>
    </row>
    <row r="81" spans="1:16" s="230" customFormat="1" ht="69.75" customHeight="1" x14ac:dyDescent="0.25">
      <c r="A81" s="225"/>
      <c r="B81" s="219"/>
      <c r="C81" s="226"/>
      <c r="D81" s="227"/>
      <c r="E81" s="29"/>
      <c r="F81" s="228"/>
      <c r="G81" s="190"/>
      <c r="H81" s="229"/>
      <c r="I81" s="229"/>
      <c r="J81" s="85"/>
      <c r="K81" s="83"/>
      <c r="L81" s="69"/>
      <c r="M81" s="69"/>
      <c r="N81" s="224"/>
    </row>
    <row r="82" spans="1:16" ht="76.5" customHeight="1" x14ac:dyDescent="0.25">
      <c r="A82" s="218" t="s">
        <v>57</v>
      </c>
      <c r="B82" s="219"/>
      <c r="C82" s="226"/>
      <c r="D82" s="227"/>
      <c r="E82" s="29"/>
      <c r="F82" s="222" t="s">
        <v>94</v>
      </c>
      <c r="G82" s="195" t="s">
        <v>56</v>
      </c>
      <c r="H82" s="223" t="s">
        <v>23</v>
      </c>
      <c r="I82" s="223">
        <v>100</v>
      </c>
      <c r="J82" s="85"/>
      <c r="K82" s="69"/>
      <c r="L82" s="69"/>
      <c r="M82" s="69"/>
      <c r="N82" s="224"/>
      <c r="P82" s="28"/>
    </row>
    <row r="83" spans="1:16" s="230" customFormat="1" ht="58.5" customHeight="1" x14ac:dyDescent="0.25">
      <c r="A83" s="225"/>
      <c r="B83" s="219"/>
      <c r="C83" s="226"/>
      <c r="D83" s="227"/>
      <c r="E83" s="29"/>
      <c r="F83" s="228"/>
      <c r="G83" s="190"/>
      <c r="H83" s="229"/>
      <c r="I83" s="229"/>
      <c r="J83" s="85"/>
      <c r="K83" s="83"/>
      <c r="L83" s="69"/>
      <c r="M83" s="69"/>
      <c r="N83" s="224"/>
    </row>
    <row r="84" spans="1:16" ht="76.5" customHeight="1" x14ac:dyDescent="0.25">
      <c r="A84" s="218" t="s">
        <v>27</v>
      </c>
      <c r="B84" s="219"/>
      <c r="C84" s="226"/>
      <c r="D84" s="227"/>
      <c r="E84" s="29"/>
      <c r="F84" s="222" t="s">
        <v>95</v>
      </c>
      <c r="G84" s="195" t="s">
        <v>56</v>
      </c>
      <c r="H84" s="223" t="s">
        <v>23</v>
      </c>
      <c r="I84" s="223">
        <v>100</v>
      </c>
      <c r="J84" s="85"/>
      <c r="K84" s="69"/>
      <c r="L84" s="69"/>
      <c r="M84" s="69"/>
      <c r="N84" s="231"/>
    </row>
    <row r="85" spans="1:16" s="230" customFormat="1" ht="45.75" customHeight="1" x14ac:dyDescent="0.25">
      <c r="A85" s="225"/>
      <c r="B85" s="219"/>
      <c r="C85" s="226"/>
      <c r="D85" s="232"/>
      <c r="E85" s="36"/>
      <c r="F85" s="228"/>
      <c r="G85" s="190"/>
      <c r="H85" s="229"/>
      <c r="I85" s="229"/>
      <c r="J85" s="85"/>
      <c r="K85" s="83"/>
      <c r="L85" s="69"/>
      <c r="M85" s="69"/>
      <c r="N85" s="233"/>
    </row>
    <row r="86" spans="1:16" ht="69" customHeight="1" x14ac:dyDescent="0.25">
      <c r="A86" s="15" t="s">
        <v>32</v>
      </c>
      <c r="B86" s="219"/>
      <c r="C86" s="226"/>
      <c r="D86" s="221" t="s">
        <v>28</v>
      </c>
      <c r="E86" s="15" t="s">
        <v>96</v>
      </c>
      <c r="F86" s="15" t="s">
        <v>97</v>
      </c>
      <c r="G86" s="20" t="s">
        <v>31</v>
      </c>
      <c r="H86" s="223" t="s">
        <v>23</v>
      </c>
      <c r="I86" s="223">
        <v>100</v>
      </c>
      <c r="J86" s="85"/>
      <c r="K86" s="69"/>
      <c r="L86" s="69"/>
      <c r="M86" s="69"/>
      <c r="N86" s="231"/>
    </row>
    <row r="87" spans="1:16" ht="68.25" customHeight="1" x14ac:dyDescent="0.25">
      <c r="A87" s="29"/>
      <c r="B87" s="219"/>
      <c r="C87" s="226"/>
      <c r="D87" s="227"/>
      <c r="E87" s="29"/>
      <c r="F87" s="29"/>
      <c r="G87" s="234"/>
      <c r="H87" s="235"/>
      <c r="I87" s="235"/>
      <c r="J87" s="81"/>
      <c r="K87" s="83"/>
      <c r="L87" s="69"/>
      <c r="M87" s="69"/>
      <c r="N87" s="233"/>
    </row>
    <row r="88" spans="1:16" ht="18" customHeight="1" x14ac:dyDescent="0.25">
      <c r="A88" s="236" t="s">
        <v>98</v>
      </c>
      <c r="B88" s="236"/>
      <c r="C88" s="236"/>
      <c r="D88" s="236"/>
      <c r="E88" s="236"/>
      <c r="F88" s="236"/>
      <c r="G88" s="237"/>
      <c r="H88" s="238"/>
      <c r="I88" s="238"/>
      <c r="J88" s="239"/>
      <c r="K88" s="239">
        <f>SUM(K80:K87)</f>
        <v>0</v>
      </c>
      <c r="L88" s="239">
        <f>SUM(L80:L87)</f>
        <v>0</v>
      </c>
      <c r="M88" s="239">
        <f>SUM(M80:M87)</f>
        <v>0</v>
      </c>
      <c r="N88" s="239">
        <f>SUM(N80:N87)</f>
        <v>0</v>
      </c>
    </row>
    <row r="89" spans="1:16" ht="27" customHeight="1" x14ac:dyDescent="0.25">
      <c r="A89" s="131" t="s">
        <v>99</v>
      </c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</row>
    <row r="90" spans="1:16" ht="69.75" customHeight="1" x14ac:dyDescent="0.25">
      <c r="A90" s="106" t="s">
        <v>3</v>
      </c>
      <c r="B90" s="107" t="s">
        <v>4</v>
      </c>
      <c r="C90" s="106" t="s">
        <v>5</v>
      </c>
      <c r="D90" s="106" t="s">
        <v>6</v>
      </c>
      <c r="E90" s="106" t="s">
        <v>7</v>
      </c>
      <c r="F90" s="106" t="s">
        <v>8</v>
      </c>
      <c r="G90" s="108" t="s">
        <v>9</v>
      </c>
      <c r="H90" s="106" t="s">
        <v>10</v>
      </c>
      <c r="I90" s="109" t="s">
        <v>44</v>
      </c>
      <c r="J90" s="106" t="s">
        <v>90</v>
      </c>
      <c r="K90" s="10" t="s">
        <v>13</v>
      </c>
      <c r="L90" s="10" t="s">
        <v>14</v>
      </c>
      <c r="M90" s="10" t="s">
        <v>15</v>
      </c>
      <c r="N90" s="14" t="s">
        <v>16</v>
      </c>
    </row>
    <row r="91" spans="1:16" ht="69" customHeight="1" x14ac:dyDescent="0.25">
      <c r="A91" s="19" t="s">
        <v>46</v>
      </c>
      <c r="B91" s="219" t="s">
        <v>17</v>
      </c>
      <c r="C91" s="240">
        <v>15045</v>
      </c>
      <c r="D91" s="18" t="s">
        <v>28</v>
      </c>
      <c r="E91" s="19" t="s">
        <v>96</v>
      </c>
      <c r="F91" s="19" t="s">
        <v>100</v>
      </c>
      <c r="G91" s="241" t="s">
        <v>33</v>
      </c>
      <c r="H91" s="223" t="s">
        <v>23</v>
      </c>
      <c r="I91" s="223">
        <v>70</v>
      </c>
      <c r="J91" s="85"/>
      <c r="K91" s="69"/>
      <c r="L91" s="69"/>
      <c r="M91" s="69"/>
      <c r="N91" s="231"/>
    </row>
    <row r="92" spans="1:16" ht="186.75" customHeight="1" x14ac:dyDescent="0.25">
      <c r="A92" s="19"/>
      <c r="B92" s="219"/>
      <c r="C92" s="240"/>
      <c r="D92" s="18"/>
      <c r="E92" s="19"/>
      <c r="F92" s="19"/>
      <c r="G92" s="242"/>
      <c r="H92" s="229"/>
      <c r="I92" s="229"/>
      <c r="J92" s="85"/>
      <c r="K92" s="83"/>
      <c r="L92" s="69"/>
      <c r="M92" s="69"/>
      <c r="N92" s="233"/>
      <c r="P92" s="28"/>
    </row>
    <row r="93" spans="1:16" ht="76.5" customHeight="1" x14ac:dyDescent="0.25">
      <c r="A93" s="15" t="s">
        <v>57</v>
      </c>
      <c r="B93" s="219"/>
      <c r="C93" s="240"/>
      <c r="D93" s="18"/>
      <c r="E93" s="19"/>
      <c r="F93" s="15" t="s">
        <v>101</v>
      </c>
      <c r="G93" s="195" t="s">
        <v>56</v>
      </c>
      <c r="H93" s="223" t="s">
        <v>23</v>
      </c>
      <c r="I93" s="223">
        <v>70</v>
      </c>
      <c r="J93" s="85"/>
      <c r="K93" s="69"/>
      <c r="L93" s="69"/>
      <c r="M93" s="69"/>
      <c r="N93" s="231"/>
    </row>
    <row r="94" spans="1:16" s="230" customFormat="1" ht="69.75" customHeight="1" x14ac:dyDescent="0.25">
      <c r="A94" s="29"/>
      <c r="B94" s="219"/>
      <c r="C94" s="240"/>
      <c r="D94" s="18"/>
      <c r="E94" s="19"/>
      <c r="F94" s="29"/>
      <c r="G94" s="190"/>
      <c r="H94" s="229"/>
      <c r="I94" s="229"/>
      <c r="J94" s="85"/>
      <c r="K94" s="83"/>
      <c r="L94" s="69"/>
      <c r="M94" s="69"/>
      <c r="N94" s="233"/>
    </row>
    <row r="95" spans="1:16" ht="69" customHeight="1" x14ac:dyDescent="0.25">
      <c r="A95" s="29"/>
      <c r="B95" s="219"/>
      <c r="C95" s="240"/>
      <c r="D95" s="18"/>
      <c r="E95" s="19"/>
      <c r="F95" s="29"/>
      <c r="G95" s="241" t="s">
        <v>33</v>
      </c>
      <c r="H95" s="223" t="s">
        <v>23</v>
      </c>
      <c r="I95" s="223">
        <v>27</v>
      </c>
      <c r="J95" s="85"/>
      <c r="K95" s="69"/>
      <c r="L95" s="69"/>
      <c r="M95" s="69"/>
      <c r="N95" s="231"/>
    </row>
    <row r="96" spans="1:16" ht="186.75" customHeight="1" x14ac:dyDescent="0.25">
      <c r="A96" s="36"/>
      <c r="B96" s="219"/>
      <c r="C96" s="240"/>
      <c r="D96" s="18"/>
      <c r="E96" s="19"/>
      <c r="F96" s="36"/>
      <c r="G96" s="243"/>
      <c r="H96" s="235"/>
      <c r="I96" s="235"/>
      <c r="J96" s="81"/>
      <c r="K96" s="83"/>
      <c r="L96" s="69"/>
      <c r="M96" s="69"/>
      <c r="N96" s="233"/>
    </row>
    <row r="97" spans="1:17" ht="17.25" customHeight="1" x14ac:dyDescent="0.25">
      <c r="A97" s="244" t="s">
        <v>102</v>
      </c>
      <c r="B97" s="245"/>
      <c r="C97" s="245"/>
      <c r="D97" s="245"/>
      <c r="E97" s="245"/>
      <c r="F97" s="246"/>
      <c r="G97" s="247"/>
      <c r="H97" s="248"/>
      <c r="I97" s="248"/>
      <c r="J97" s="249"/>
      <c r="K97" s="249">
        <f>SUM(K91:K96)</f>
        <v>0</v>
      </c>
      <c r="L97" s="250">
        <f>SUM(L91:L96)</f>
        <v>0</v>
      </c>
      <c r="M97" s="250">
        <f>SUM(M91:M96)</f>
        <v>0</v>
      </c>
      <c r="N97" s="250">
        <f>SUM(N91:N96)</f>
        <v>0</v>
      </c>
    </row>
    <row r="98" spans="1:17" ht="24.75" customHeight="1" x14ac:dyDescent="0.25">
      <c r="A98" s="251" t="s">
        <v>103</v>
      </c>
      <c r="B98" s="252"/>
      <c r="C98" s="253"/>
      <c r="D98" s="254" t="s">
        <v>91</v>
      </c>
      <c r="E98" s="255"/>
      <c r="F98" s="255"/>
      <c r="G98" s="256"/>
      <c r="H98" s="257"/>
      <c r="I98" s="257"/>
      <c r="J98" s="258"/>
      <c r="K98" s="258">
        <f>K80+K81+K82+K83+K84+K85</f>
        <v>0</v>
      </c>
      <c r="L98" s="258">
        <f>L80+L81+L82+L83+L84+L85</f>
        <v>0</v>
      </c>
      <c r="M98" s="258">
        <f>M80+M81+M82+M83+M84+M85</f>
        <v>0</v>
      </c>
      <c r="N98" s="258">
        <f>N80+N82+N84</f>
        <v>0</v>
      </c>
      <c r="P98" s="28"/>
    </row>
    <row r="99" spans="1:17" ht="28.5" customHeight="1" x14ac:dyDescent="0.25">
      <c r="A99" s="251" t="s">
        <v>103</v>
      </c>
      <c r="B99" s="252"/>
      <c r="C99" s="253"/>
      <c r="D99" s="254" t="s">
        <v>28</v>
      </c>
      <c r="E99" s="255"/>
      <c r="F99" s="255"/>
      <c r="G99" s="256"/>
      <c r="H99" s="257"/>
      <c r="I99" s="257"/>
      <c r="J99" s="258"/>
      <c r="K99" s="258">
        <f>K86+K87+K91+K92+K93+K94+K95+K96</f>
        <v>0</v>
      </c>
      <c r="L99" s="258">
        <f>L86+L87+L91+L92+L93+L94+L95+L96</f>
        <v>0</v>
      </c>
      <c r="M99" s="258">
        <f>M86+M87+M91+M92+M93+M94+M95+M96</f>
        <v>0</v>
      </c>
      <c r="N99" s="258">
        <f>N86+N91+N93+N95</f>
        <v>0</v>
      </c>
      <c r="P99" s="28"/>
    </row>
    <row r="100" spans="1:17" ht="33.75" customHeight="1" x14ac:dyDescent="0.25">
      <c r="A100" s="98" t="s">
        <v>104</v>
      </c>
      <c r="B100" s="99"/>
      <c r="C100" s="99"/>
      <c r="D100" s="99"/>
      <c r="E100" s="99"/>
      <c r="F100" s="99"/>
      <c r="G100" s="99"/>
      <c r="H100" s="99"/>
      <c r="I100" s="100"/>
      <c r="J100" s="259"/>
      <c r="K100" s="259">
        <f>SUM(K98:K99)</f>
        <v>0</v>
      </c>
      <c r="L100" s="259">
        <f>SUM(L98:L99)</f>
        <v>0</v>
      </c>
      <c r="M100" s="259">
        <f>SUM(M98:M99)</f>
        <v>0</v>
      </c>
      <c r="N100" s="259">
        <f>SUM(N98:N99)</f>
        <v>0</v>
      </c>
      <c r="P100" s="28"/>
    </row>
    <row r="101" spans="1:17" ht="30" customHeight="1" x14ac:dyDescent="0.25">
      <c r="A101" s="260" t="s">
        <v>105</v>
      </c>
      <c r="B101" s="260"/>
      <c r="C101" s="260"/>
      <c r="D101" s="260"/>
      <c r="E101" s="260"/>
      <c r="F101" s="260"/>
      <c r="G101" s="260"/>
      <c r="H101" s="260"/>
      <c r="I101" s="260"/>
      <c r="J101" s="260"/>
      <c r="K101" s="260"/>
      <c r="L101" s="260"/>
      <c r="M101" s="260"/>
      <c r="N101" s="260"/>
    </row>
    <row r="102" spans="1:17" ht="19.5" customHeight="1" x14ac:dyDescent="0.25">
      <c r="A102" s="261" t="s">
        <v>106</v>
      </c>
      <c r="B102" s="261"/>
      <c r="C102" s="261"/>
      <c r="D102" s="261"/>
      <c r="E102" s="261"/>
      <c r="F102" s="261"/>
      <c r="G102" s="261"/>
      <c r="H102" s="261"/>
      <c r="I102" s="261"/>
      <c r="J102" s="261"/>
      <c r="K102" s="261"/>
      <c r="L102" s="261"/>
      <c r="M102" s="261"/>
      <c r="N102" s="261"/>
    </row>
    <row r="103" spans="1:17" ht="69.75" customHeight="1" x14ac:dyDescent="0.25">
      <c r="A103" s="262" t="s">
        <v>3</v>
      </c>
      <c r="B103" s="263" t="s">
        <v>4</v>
      </c>
      <c r="C103" s="262" t="s">
        <v>5</v>
      </c>
      <c r="D103" s="262" t="s">
        <v>6</v>
      </c>
      <c r="E103" s="262" t="s">
        <v>7</v>
      </c>
      <c r="F103" s="262" t="s">
        <v>8</v>
      </c>
      <c r="G103" s="264" t="s">
        <v>9</v>
      </c>
      <c r="H103" s="262" t="s">
        <v>10</v>
      </c>
      <c r="I103" s="265" t="s">
        <v>44</v>
      </c>
      <c r="J103" s="262" t="s">
        <v>90</v>
      </c>
      <c r="K103" s="10" t="s">
        <v>13</v>
      </c>
      <c r="L103" s="10" t="s">
        <v>14</v>
      </c>
      <c r="M103" s="10" t="s">
        <v>15</v>
      </c>
      <c r="N103" s="14" t="s">
        <v>16</v>
      </c>
    </row>
    <row r="104" spans="1:17" ht="69" customHeight="1" x14ac:dyDescent="0.25">
      <c r="A104" s="15" t="s">
        <v>46</v>
      </c>
      <c r="B104" s="266" t="s">
        <v>107</v>
      </c>
      <c r="C104" s="226">
        <v>15046</v>
      </c>
      <c r="D104" s="221" t="s">
        <v>108</v>
      </c>
      <c r="E104" s="267" t="s">
        <v>109</v>
      </c>
      <c r="F104" s="267" t="s">
        <v>110</v>
      </c>
      <c r="G104" s="268" t="s">
        <v>111</v>
      </c>
      <c r="H104" s="269" t="s">
        <v>23</v>
      </c>
      <c r="I104" s="270" t="s">
        <v>112</v>
      </c>
      <c r="J104" s="271"/>
      <c r="K104" s="271"/>
      <c r="L104" s="271"/>
      <c r="M104" s="271"/>
      <c r="N104" s="272"/>
    </row>
    <row r="105" spans="1:17" ht="74.25" customHeight="1" x14ac:dyDescent="0.25">
      <c r="A105" s="29"/>
      <c r="B105" s="266"/>
      <c r="C105" s="226"/>
      <c r="D105" s="227"/>
      <c r="E105" s="273"/>
      <c r="F105" s="273"/>
      <c r="G105" s="274"/>
      <c r="H105" s="275"/>
      <c r="I105" s="276"/>
      <c r="J105" s="271"/>
      <c r="K105" s="271"/>
      <c r="L105" s="271"/>
      <c r="M105" s="271"/>
      <c r="N105" s="272"/>
    </row>
    <row r="106" spans="1:17" ht="86.25" customHeight="1" x14ac:dyDescent="0.25">
      <c r="A106" s="29"/>
      <c r="B106" s="266"/>
      <c r="C106" s="226"/>
      <c r="D106" s="227"/>
      <c r="E106" s="273"/>
      <c r="F106" s="273"/>
      <c r="G106" s="277" t="s">
        <v>113</v>
      </c>
      <c r="H106" s="275"/>
      <c r="I106" s="270">
        <v>90</v>
      </c>
      <c r="J106" s="271"/>
      <c r="K106" s="271"/>
      <c r="L106" s="271"/>
      <c r="M106" s="271"/>
      <c r="N106" s="272"/>
    </row>
    <row r="107" spans="1:17" ht="159" customHeight="1" x14ac:dyDescent="0.25">
      <c r="A107" s="29"/>
      <c r="B107" s="266"/>
      <c r="C107" s="226"/>
      <c r="D107" s="227"/>
      <c r="E107" s="273"/>
      <c r="F107" s="278"/>
      <c r="G107" s="279"/>
      <c r="H107" s="280"/>
      <c r="I107" s="276"/>
      <c r="J107" s="271"/>
      <c r="K107" s="271"/>
      <c r="L107" s="271"/>
      <c r="M107" s="271"/>
      <c r="N107" s="272"/>
    </row>
    <row r="108" spans="1:17" ht="70.5" customHeight="1" x14ac:dyDescent="0.25">
      <c r="A108" s="29"/>
      <c r="B108" s="266"/>
      <c r="C108" s="226"/>
      <c r="D108" s="227"/>
      <c r="E108" s="273"/>
      <c r="F108" s="267" t="s">
        <v>114</v>
      </c>
      <c r="G108" s="281" t="s">
        <v>111</v>
      </c>
      <c r="H108" s="269" t="s">
        <v>23</v>
      </c>
      <c r="I108" s="269" t="s">
        <v>115</v>
      </c>
      <c r="J108" s="282"/>
      <c r="K108" s="271"/>
      <c r="L108" s="282"/>
      <c r="M108" s="282"/>
      <c r="N108" s="283"/>
    </row>
    <row r="109" spans="1:17" ht="69.75" customHeight="1" x14ac:dyDescent="0.25">
      <c r="A109" s="36"/>
      <c r="B109" s="284"/>
      <c r="C109" s="285"/>
      <c r="D109" s="232"/>
      <c r="E109" s="278"/>
      <c r="F109" s="278"/>
      <c r="G109" s="286"/>
      <c r="H109" s="280"/>
      <c r="I109" s="280"/>
      <c r="J109" s="287"/>
      <c r="K109" s="271"/>
      <c r="L109" s="282"/>
      <c r="M109" s="282"/>
      <c r="N109" s="283"/>
    </row>
    <row r="110" spans="1:17" ht="28.5" customHeight="1" x14ac:dyDescent="0.25">
      <c r="A110" s="288" t="s">
        <v>103</v>
      </c>
      <c r="B110" s="289"/>
      <c r="C110" s="290"/>
      <c r="D110" s="291" t="s">
        <v>108</v>
      </c>
      <c r="E110" s="292"/>
      <c r="F110" s="292"/>
      <c r="G110" s="293"/>
      <c r="H110" s="294"/>
      <c r="I110" s="294"/>
      <c r="J110" s="295"/>
      <c r="K110" s="295">
        <f>SUM(K104:K109)</f>
        <v>0</v>
      </c>
      <c r="L110" s="295">
        <f>SUM(L104:L109)</f>
        <v>0</v>
      </c>
      <c r="M110" s="295">
        <f>SUM(M104:M109)</f>
        <v>0</v>
      </c>
      <c r="N110" s="295">
        <f>SUM(N104:N109)</f>
        <v>0</v>
      </c>
    </row>
    <row r="111" spans="1:17" ht="24.75" customHeight="1" x14ac:dyDescent="0.25">
      <c r="A111" s="296" t="s">
        <v>116</v>
      </c>
      <c r="B111" s="297"/>
      <c r="C111" s="297"/>
      <c r="D111" s="297"/>
      <c r="E111" s="297"/>
      <c r="F111" s="297"/>
      <c r="G111" s="297"/>
      <c r="H111" s="297"/>
      <c r="I111" s="298"/>
      <c r="J111" s="299"/>
      <c r="K111" s="299">
        <f>SUM(K110:K110)</f>
        <v>0</v>
      </c>
      <c r="L111" s="299">
        <f t="shared" ref="L111:N111" si="2">L110</f>
        <v>0</v>
      </c>
      <c r="M111" s="299">
        <f t="shared" si="2"/>
        <v>0</v>
      </c>
      <c r="N111" s="299">
        <f t="shared" si="2"/>
        <v>0</v>
      </c>
      <c r="O111" s="154"/>
      <c r="P111" s="154"/>
      <c r="Q111" s="154"/>
    </row>
    <row r="112" spans="1:17" ht="19.5" customHeight="1" x14ac:dyDescent="0.25">
      <c r="A112" s="300" t="s">
        <v>117</v>
      </c>
      <c r="B112" s="301"/>
      <c r="C112" s="301"/>
      <c r="D112" s="301"/>
      <c r="E112" s="301"/>
      <c r="F112" s="301"/>
      <c r="G112" s="301"/>
      <c r="H112" s="301"/>
      <c r="I112" s="301"/>
      <c r="J112" s="301"/>
      <c r="K112" s="301"/>
      <c r="L112" s="301"/>
      <c r="M112" s="301"/>
      <c r="N112" s="301"/>
      <c r="O112" s="154"/>
      <c r="P112" s="154"/>
      <c r="Q112" s="154"/>
    </row>
    <row r="113" spans="1:17" s="302" customFormat="1" ht="45" x14ac:dyDescent="0.35">
      <c r="A113" s="106" t="s">
        <v>3</v>
      </c>
      <c r="B113" s="107" t="s">
        <v>4</v>
      </c>
      <c r="C113" s="106" t="s">
        <v>5</v>
      </c>
      <c r="D113" s="106" t="s">
        <v>6</v>
      </c>
      <c r="E113" s="106" t="s">
        <v>7</v>
      </c>
      <c r="F113" s="106" t="s">
        <v>8</v>
      </c>
      <c r="G113" s="108" t="s">
        <v>9</v>
      </c>
      <c r="H113" s="106" t="s">
        <v>10</v>
      </c>
      <c r="I113" s="109" t="s">
        <v>44</v>
      </c>
      <c r="J113" s="106" t="s">
        <v>90</v>
      </c>
      <c r="K113" s="10" t="s">
        <v>13</v>
      </c>
      <c r="L113" s="10" t="s">
        <v>14</v>
      </c>
      <c r="M113" s="10" t="s">
        <v>15</v>
      </c>
      <c r="N113" s="14" t="s">
        <v>16</v>
      </c>
      <c r="P113" s="303"/>
    </row>
    <row r="114" spans="1:17" s="230" customFormat="1" ht="67.5" customHeight="1" x14ac:dyDescent="0.25">
      <c r="A114" s="267">
        <v>3</v>
      </c>
      <c r="B114" s="304">
        <v>15</v>
      </c>
      <c r="C114" s="305">
        <v>15046</v>
      </c>
      <c r="D114" s="49" t="s">
        <v>118</v>
      </c>
      <c r="E114" s="49" t="s">
        <v>119</v>
      </c>
      <c r="F114" s="306"/>
      <c r="G114" s="20" t="s">
        <v>31</v>
      </c>
      <c r="H114" s="307" t="s">
        <v>23</v>
      </c>
      <c r="I114" s="308">
        <v>50</v>
      </c>
      <c r="J114" s="271"/>
      <c r="K114" s="271"/>
      <c r="L114" s="271"/>
      <c r="M114" s="271"/>
      <c r="N114" s="272"/>
      <c r="P114" s="303"/>
    </row>
    <row r="115" spans="1:17" ht="78.75" customHeight="1" x14ac:dyDescent="0.25">
      <c r="A115" s="273"/>
      <c r="B115" s="309"/>
      <c r="C115" s="310"/>
      <c r="D115" s="63"/>
      <c r="E115" s="63"/>
      <c r="F115" s="311"/>
      <c r="G115" s="31"/>
      <c r="H115" s="312"/>
      <c r="I115" s="308"/>
      <c r="J115" s="271"/>
      <c r="K115" s="313"/>
      <c r="L115" s="271"/>
      <c r="M115" s="271"/>
      <c r="N115" s="272"/>
      <c r="O115" s="154"/>
      <c r="P115" s="154"/>
      <c r="Q115" s="217"/>
    </row>
    <row r="116" spans="1:17" s="230" customFormat="1" ht="67.5" customHeight="1" x14ac:dyDescent="0.25">
      <c r="A116" s="267">
        <v>4</v>
      </c>
      <c r="B116" s="304">
        <v>15</v>
      </c>
      <c r="C116" s="305">
        <v>15046</v>
      </c>
      <c r="D116" s="314" t="s">
        <v>120</v>
      </c>
      <c r="E116" s="314" t="s">
        <v>121</v>
      </c>
      <c r="F116" s="307"/>
      <c r="G116" s="315" t="s">
        <v>122</v>
      </c>
      <c r="H116" s="307" t="s">
        <v>23</v>
      </c>
      <c r="I116" s="316">
        <v>77</v>
      </c>
      <c r="J116" s="271"/>
      <c r="K116" s="271"/>
      <c r="L116" s="271"/>
      <c r="M116" s="271"/>
      <c r="N116" s="272"/>
      <c r="P116" s="303"/>
    </row>
    <row r="117" spans="1:17" ht="78.75" customHeight="1" x14ac:dyDescent="0.25">
      <c r="A117" s="273"/>
      <c r="B117" s="309"/>
      <c r="C117" s="310"/>
      <c r="D117" s="317"/>
      <c r="E117" s="317"/>
      <c r="F117" s="312"/>
      <c r="G117" s="318"/>
      <c r="H117" s="312"/>
      <c r="I117" s="319"/>
      <c r="J117" s="320"/>
      <c r="K117" s="313"/>
      <c r="L117" s="271"/>
      <c r="M117" s="271"/>
      <c r="N117" s="272"/>
      <c r="O117" s="154"/>
      <c r="P117" s="154"/>
      <c r="Q117" s="217"/>
    </row>
    <row r="118" spans="1:17" ht="21" customHeight="1" x14ac:dyDescent="0.25">
      <c r="A118" s="288" t="s">
        <v>103</v>
      </c>
      <c r="B118" s="289"/>
      <c r="C118" s="290"/>
      <c r="D118" s="292" t="s">
        <v>118</v>
      </c>
      <c r="E118" s="292"/>
      <c r="F118" s="292"/>
      <c r="G118" s="321"/>
      <c r="H118" s="292"/>
      <c r="I118" s="322"/>
      <c r="J118" s="295"/>
      <c r="K118" s="295">
        <f>K114+K115</f>
        <v>0</v>
      </c>
      <c r="L118" s="295">
        <f>L114+L115</f>
        <v>0</v>
      </c>
      <c r="M118" s="295">
        <f>M114+M115</f>
        <v>0</v>
      </c>
      <c r="N118" s="295">
        <f>N114</f>
        <v>0</v>
      </c>
    </row>
    <row r="119" spans="1:17" ht="27.75" customHeight="1" x14ac:dyDescent="0.25">
      <c r="A119" s="288" t="s">
        <v>103</v>
      </c>
      <c r="B119" s="289"/>
      <c r="C119" s="290"/>
      <c r="D119" s="292" t="s">
        <v>120</v>
      </c>
      <c r="E119" s="323"/>
      <c r="F119" s="323"/>
      <c r="G119" s="323"/>
      <c r="H119" s="323"/>
      <c r="I119" s="323"/>
      <c r="J119" s="324"/>
      <c r="K119" s="324">
        <f>K116+K117</f>
        <v>0</v>
      </c>
      <c r="L119" s="324">
        <f>L116+L117</f>
        <v>0</v>
      </c>
      <c r="M119" s="324">
        <f>M116+M117</f>
        <v>0</v>
      </c>
      <c r="N119" s="324">
        <f>N116</f>
        <v>0</v>
      </c>
    </row>
    <row r="120" spans="1:17" ht="24.75" customHeight="1" x14ac:dyDescent="0.25">
      <c r="A120" s="325" t="s">
        <v>123</v>
      </c>
      <c r="B120" s="325"/>
      <c r="C120" s="325"/>
      <c r="D120" s="325"/>
      <c r="E120" s="325"/>
      <c r="F120" s="325"/>
      <c r="G120" s="326"/>
      <c r="H120" s="326"/>
      <c r="I120" s="326"/>
      <c r="J120" s="327"/>
      <c r="K120" s="327">
        <f>SUM(K118:K119)</f>
        <v>0</v>
      </c>
      <c r="L120" s="327">
        <f>SUM(L118:L119)</f>
        <v>0</v>
      </c>
      <c r="M120" s="327">
        <f>SUM(M118:M119)</f>
        <v>0</v>
      </c>
      <c r="N120" s="327">
        <f>SUM(N118:N119)</f>
        <v>0</v>
      </c>
    </row>
    <row r="121" spans="1:17" ht="21.75" customHeight="1" x14ac:dyDescent="0.25">
      <c r="A121" s="328" t="s">
        <v>124</v>
      </c>
      <c r="B121" s="328"/>
      <c r="C121" s="328"/>
      <c r="D121" s="328"/>
      <c r="E121" s="328"/>
      <c r="F121" s="328"/>
      <c r="G121" s="328"/>
      <c r="H121" s="328"/>
      <c r="I121" s="328"/>
      <c r="J121" s="328"/>
      <c r="K121" s="329">
        <f>K111+K120</f>
        <v>0</v>
      </c>
      <c r="L121" s="259">
        <f>L111+L120</f>
        <v>0</v>
      </c>
      <c r="M121" s="259">
        <f>M111+M120</f>
        <v>0</v>
      </c>
      <c r="N121" s="259">
        <f>N111+N120</f>
        <v>0</v>
      </c>
    </row>
    <row r="122" spans="1:17" ht="35.25" customHeight="1" x14ac:dyDescent="0.25">
      <c r="A122" s="104" t="s">
        <v>125</v>
      </c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</row>
    <row r="123" spans="1:17" s="230" customFormat="1" ht="34.5" customHeight="1" x14ac:dyDescent="0.25">
      <c r="A123" s="296" t="s">
        <v>126</v>
      </c>
      <c r="B123" s="297"/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</row>
    <row r="124" spans="1:17" s="230" customFormat="1" ht="71.25" customHeight="1" x14ac:dyDescent="0.25">
      <c r="A124" s="106" t="s">
        <v>3</v>
      </c>
      <c r="B124" s="107" t="s">
        <v>4</v>
      </c>
      <c r="C124" s="106" t="s">
        <v>5</v>
      </c>
      <c r="D124" s="106" t="s">
        <v>6</v>
      </c>
      <c r="E124" s="106" t="s">
        <v>7</v>
      </c>
      <c r="F124" s="106" t="s">
        <v>8</v>
      </c>
      <c r="G124" s="108" t="s">
        <v>9</v>
      </c>
      <c r="H124" s="106" t="s">
        <v>10</v>
      </c>
      <c r="I124" s="109" t="s">
        <v>44</v>
      </c>
      <c r="J124" s="106" t="s">
        <v>90</v>
      </c>
      <c r="K124" s="10" t="s">
        <v>13</v>
      </c>
      <c r="L124" s="10" t="s">
        <v>14</v>
      </c>
      <c r="M124" s="10" t="s">
        <v>15</v>
      </c>
      <c r="N124" s="14" t="s">
        <v>16</v>
      </c>
    </row>
    <row r="125" spans="1:17" ht="91.5" customHeight="1" x14ac:dyDescent="0.25">
      <c r="A125" s="330" t="s">
        <v>46</v>
      </c>
      <c r="B125" s="331">
        <v>15</v>
      </c>
      <c r="C125" s="332">
        <v>15042</v>
      </c>
      <c r="D125" s="330" t="s">
        <v>127</v>
      </c>
      <c r="E125" s="330" t="s">
        <v>128</v>
      </c>
      <c r="F125" s="333" t="s">
        <v>129</v>
      </c>
      <c r="G125" s="334" t="s">
        <v>130</v>
      </c>
      <c r="H125" s="330" t="s">
        <v>131</v>
      </c>
      <c r="I125" s="335">
        <v>160</v>
      </c>
      <c r="J125" s="336"/>
      <c r="K125" s="337"/>
      <c r="L125" s="337"/>
      <c r="M125" s="337"/>
      <c r="N125" s="338"/>
    </row>
    <row r="126" spans="1:17" ht="45" customHeight="1" x14ac:dyDescent="0.25">
      <c r="A126" s="339"/>
      <c r="B126" s="340"/>
      <c r="C126" s="341"/>
      <c r="D126" s="342"/>
      <c r="E126" s="342"/>
      <c r="F126" s="343"/>
      <c r="G126" s="344"/>
      <c r="H126" s="339"/>
      <c r="I126" s="345"/>
      <c r="J126" s="336"/>
      <c r="K126" s="337"/>
      <c r="L126" s="337"/>
      <c r="M126" s="337"/>
      <c r="N126" s="346"/>
    </row>
    <row r="127" spans="1:17" ht="56.25" customHeight="1" x14ac:dyDescent="0.25">
      <c r="A127" s="330" t="s">
        <v>57</v>
      </c>
      <c r="B127" s="340"/>
      <c r="C127" s="341"/>
      <c r="D127" s="342"/>
      <c r="E127" s="342"/>
      <c r="F127" s="333" t="s">
        <v>132</v>
      </c>
      <c r="G127" s="334" t="s">
        <v>130</v>
      </c>
      <c r="H127" s="330" t="s">
        <v>131</v>
      </c>
      <c r="I127" s="347">
        <v>270</v>
      </c>
      <c r="J127" s="336"/>
      <c r="K127" s="337"/>
      <c r="L127" s="337"/>
      <c r="M127" s="337"/>
      <c r="N127" s="338"/>
    </row>
    <row r="128" spans="1:17" ht="75.75" customHeight="1" x14ac:dyDescent="0.25">
      <c r="A128" s="339"/>
      <c r="B128" s="340"/>
      <c r="C128" s="341"/>
      <c r="D128" s="342"/>
      <c r="E128" s="342"/>
      <c r="F128" s="343"/>
      <c r="G128" s="344"/>
      <c r="H128" s="339"/>
      <c r="I128" s="348"/>
      <c r="J128" s="336"/>
      <c r="K128" s="337"/>
      <c r="L128" s="337"/>
      <c r="M128" s="337"/>
      <c r="N128" s="346"/>
      <c r="P128" s="28"/>
      <c r="Q128" s="28"/>
    </row>
    <row r="129" spans="1:18" ht="91.5" customHeight="1" x14ac:dyDescent="0.25">
      <c r="A129" s="330" t="s">
        <v>27</v>
      </c>
      <c r="B129" s="340"/>
      <c r="C129" s="341"/>
      <c r="D129" s="342"/>
      <c r="E129" s="342"/>
      <c r="F129" s="349" t="s">
        <v>133</v>
      </c>
      <c r="G129" s="334" t="s">
        <v>130</v>
      </c>
      <c r="H129" s="330" t="s">
        <v>131</v>
      </c>
      <c r="I129" s="335">
        <v>270</v>
      </c>
      <c r="J129" s="336"/>
      <c r="K129" s="337"/>
      <c r="L129" s="337"/>
      <c r="M129" s="337"/>
      <c r="N129" s="338"/>
      <c r="P129" s="28"/>
      <c r="Q129" s="28"/>
      <c r="R129" s="28"/>
    </row>
    <row r="130" spans="1:18" ht="45" customHeight="1" x14ac:dyDescent="0.25">
      <c r="A130" s="342"/>
      <c r="B130" s="340"/>
      <c r="C130" s="341"/>
      <c r="D130" s="342"/>
      <c r="E130" s="342"/>
      <c r="F130" s="330"/>
      <c r="G130" s="344"/>
      <c r="H130" s="339"/>
      <c r="I130" s="345"/>
      <c r="J130" s="336"/>
      <c r="K130" s="337"/>
      <c r="L130" s="337"/>
      <c r="M130" s="337"/>
      <c r="N130" s="346"/>
      <c r="P130" s="28"/>
    </row>
    <row r="131" spans="1:18" ht="17.25" customHeight="1" x14ac:dyDescent="0.25">
      <c r="A131" s="350" t="s">
        <v>26</v>
      </c>
      <c r="B131" s="350"/>
      <c r="C131" s="350"/>
      <c r="D131" s="351" t="s">
        <v>127</v>
      </c>
      <c r="E131" s="351"/>
      <c r="F131" s="352"/>
      <c r="G131" s="353"/>
      <c r="H131" s="354"/>
      <c r="I131" s="355"/>
      <c r="J131" s="356"/>
      <c r="K131" s="357">
        <f>SUM(K125:K130)</f>
        <v>0</v>
      </c>
      <c r="L131" s="358">
        <f>SUM(L125:L130)</f>
        <v>0</v>
      </c>
      <c r="M131" s="358">
        <f>SUM(M125:M130)</f>
        <v>0</v>
      </c>
      <c r="N131" s="358">
        <f>SUM(N125:N130)</f>
        <v>0</v>
      </c>
    </row>
    <row r="132" spans="1:18" ht="30" customHeight="1" x14ac:dyDescent="0.25">
      <c r="A132" s="359" t="s">
        <v>134</v>
      </c>
      <c r="B132" s="359"/>
      <c r="C132" s="359"/>
      <c r="D132" s="359"/>
      <c r="E132" s="359"/>
      <c r="F132" s="359"/>
      <c r="G132" s="359"/>
      <c r="H132" s="359"/>
      <c r="I132" s="359"/>
      <c r="J132" s="359"/>
      <c r="K132" s="360">
        <f>K131</f>
        <v>0</v>
      </c>
      <c r="L132" s="361">
        <f t="shared" ref="L132:N132" si="3">L131</f>
        <v>0</v>
      </c>
      <c r="M132" s="361">
        <f t="shared" si="3"/>
        <v>0</v>
      </c>
      <c r="N132" s="361">
        <f t="shared" si="3"/>
        <v>0</v>
      </c>
    </row>
    <row r="133" spans="1:18" s="154" customFormat="1" ht="31.5" customHeight="1" x14ac:dyDescent="0.25">
      <c r="A133" s="362" t="s">
        <v>135</v>
      </c>
      <c r="B133" s="362"/>
      <c r="C133" s="362"/>
      <c r="D133" s="362"/>
      <c r="E133" s="362"/>
      <c r="F133" s="362"/>
      <c r="G133" s="362"/>
      <c r="H133" s="362"/>
      <c r="I133" s="362"/>
      <c r="J133" s="362"/>
      <c r="K133" s="362"/>
      <c r="L133" s="362"/>
      <c r="M133" s="362"/>
      <c r="N133" s="362"/>
    </row>
    <row r="134" spans="1:18" ht="31.5" customHeight="1" x14ac:dyDescent="0.25">
      <c r="A134" s="236" t="s">
        <v>136</v>
      </c>
      <c r="B134" s="236"/>
      <c r="C134" s="236"/>
      <c r="D134" s="236"/>
      <c r="E134" s="236"/>
      <c r="F134" s="236"/>
      <c r="G134" s="236"/>
      <c r="H134" s="236"/>
      <c r="I134" s="236"/>
      <c r="J134" s="236"/>
      <c r="K134" s="236"/>
      <c r="L134" s="236"/>
      <c r="M134" s="236"/>
      <c r="N134" s="236"/>
    </row>
    <row r="135" spans="1:18" s="230" customFormat="1" ht="64.5" customHeight="1" x14ac:dyDescent="0.25">
      <c r="A135" s="106" t="s">
        <v>3</v>
      </c>
      <c r="B135" s="107" t="s">
        <v>4</v>
      </c>
      <c r="C135" s="106" t="s">
        <v>5</v>
      </c>
      <c r="D135" s="106" t="s">
        <v>6</v>
      </c>
      <c r="E135" s="106" t="s">
        <v>7</v>
      </c>
      <c r="F135" s="106" t="s">
        <v>8</v>
      </c>
      <c r="G135" s="108" t="s">
        <v>9</v>
      </c>
      <c r="H135" s="106" t="s">
        <v>10</v>
      </c>
      <c r="I135" s="109" t="s">
        <v>44</v>
      </c>
      <c r="J135" s="106" t="s">
        <v>90</v>
      </c>
      <c r="K135" s="10" t="s">
        <v>13</v>
      </c>
      <c r="L135" s="10" t="s">
        <v>14</v>
      </c>
      <c r="M135" s="10" t="s">
        <v>15</v>
      </c>
      <c r="N135" s="14" t="s">
        <v>16</v>
      </c>
    </row>
    <row r="136" spans="1:18" ht="75" customHeight="1" x14ac:dyDescent="0.25">
      <c r="A136" s="349" t="s">
        <v>46</v>
      </c>
      <c r="B136" s="331">
        <v>60</v>
      </c>
      <c r="C136" s="332">
        <v>15041</v>
      </c>
      <c r="D136" s="349" t="s">
        <v>137</v>
      </c>
      <c r="E136" s="349" t="s">
        <v>138</v>
      </c>
      <c r="F136" s="349" t="s">
        <v>139</v>
      </c>
      <c r="G136" s="363" t="s">
        <v>130</v>
      </c>
      <c r="H136" s="349" t="s">
        <v>140</v>
      </c>
      <c r="I136" s="364">
        <v>100</v>
      </c>
      <c r="J136" s="24"/>
      <c r="K136" s="24"/>
      <c r="L136" s="24"/>
      <c r="M136" s="24"/>
      <c r="N136" s="365"/>
    </row>
    <row r="137" spans="1:18" ht="67.5" customHeight="1" x14ac:dyDescent="0.25">
      <c r="A137" s="349"/>
      <c r="B137" s="366"/>
      <c r="C137" s="341"/>
      <c r="D137" s="349"/>
      <c r="E137" s="349"/>
      <c r="F137" s="349"/>
      <c r="G137" s="363"/>
      <c r="H137" s="349"/>
      <c r="I137" s="364"/>
      <c r="J137" s="24"/>
      <c r="K137" s="24"/>
      <c r="L137" s="24"/>
      <c r="M137" s="24"/>
      <c r="N137" s="367"/>
    </row>
    <row r="138" spans="1:18" ht="81" customHeight="1" x14ac:dyDescent="0.25">
      <c r="A138" s="349" t="s">
        <v>57</v>
      </c>
      <c r="B138" s="340">
        <v>15</v>
      </c>
      <c r="C138" s="341"/>
      <c r="D138" s="349" t="s">
        <v>141</v>
      </c>
      <c r="E138" s="349" t="s">
        <v>142</v>
      </c>
      <c r="F138" s="342" t="s">
        <v>143</v>
      </c>
      <c r="G138" s="368" t="s">
        <v>130</v>
      </c>
      <c r="H138" s="342" t="s">
        <v>23</v>
      </c>
      <c r="I138" s="369">
        <v>100</v>
      </c>
      <c r="J138" s="370"/>
      <c r="K138" s="370"/>
      <c r="L138" s="370"/>
      <c r="M138" s="370"/>
      <c r="N138" s="365"/>
    </row>
    <row r="139" spans="1:18" ht="51" customHeight="1" x14ac:dyDescent="0.25">
      <c r="A139" s="349"/>
      <c r="B139" s="340"/>
      <c r="C139" s="341"/>
      <c r="D139" s="349"/>
      <c r="E139" s="349"/>
      <c r="F139" s="339"/>
      <c r="G139" s="344"/>
      <c r="H139" s="339"/>
      <c r="I139" s="371"/>
      <c r="J139" s="24"/>
      <c r="K139" s="24"/>
      <c r="L139" s="24"/>
      <c r="M139" s="24"/>
      <c r="N139" s="367"/>
    </row>
    <row r="140" spans="1:18" ht="24" customHeight="1" x14ac:dyDescent="0.25">
      <c r="A140" s="372" t="s">
        <v>144</v>
      </c>
      <c r="B140" s="373"/>
      <c r="C140" s="373"/>
      <c r="D140" s="373"/>
      <c r="E140" s="373"/>
      <c r="F140" s="374"/>
      <c r="G140" s="375"/>
      <c r="H140" s="375"/>
      <c r="I140" s="376"/>
      <c r="J140" s="377"/>
      <c r="K140" s="378">
        <f>SUM(K136:K139)</f>
        <v>0</v>
      </c>
      <c r="L140" s="378">
        <f>SUM(L136:L139)</f>
        <v>0</v>
      </c>
      <c r="M140" s="378">
        <f>SUM(M136:M139)</f>
        <v>0</v>
      </c>
      <c r="N140" s="378">
        <f>SUM(N136:N139)</f>
        <v>0</v>
      </c>
    </row>
    <row r="141" spans="1:18" ht="29.25" customHeight="1" x14ac:dyDescent="0.25">
      <c r="A141" s="236" t="s">
        <v>145</v>
      </c>
      <c r="B141" s="236"/>
      <c r="C141" s="236"/>
      <c r="D141" s="236"/>
      <c r="E141" s="236"/>
      <c r="F141" s="236"/>
      <c r="G141" s="236"/>
      <c r="H141" s="236"/>
      <c r="I141" s="236"/>
      <c r="J141" s="236"/>
      <c r="K141" s="236"/>
      <c r="L141" s="236"/>
      <c r="M141" s="236"/>
      <c r="N141" s="236"/>
    </row>
    <row r="142" spans="1:18" s="230" customFormat="1" ht="74.25" customHeight="1" x14ac:dyDescent="0.25">
      <c r="A142" s="106" t="s">
        <v>3</v>
      </c>
      <c r="B142" s="107" t="s">
        <v>4</v>
      </c>
      <c r="C142" s="106" t="s">
        <v>5</v>
      </c>
      <c r="D142" s="106" t="s">
        <v>6</v>
      </c>
      <c r="E142" s="106" t="s">
        <v>7</v>
      </c>
      <c r="F142" s="106" t="s">
        <v>8</v>
      </c>
      <c r="G142" s="108" t="s">
        <v>9</v>
      </c>
      <c r="H142" s="106" t="s">
        <v>10</v>
      </c>
      <c r="I142" s="109" t="s">
        <v>44</v>
      </c>
      <c r="J142" s="106" t="s">
        <v>90</v>
      </c>
      <c r="K142" s="10" t="s">
        <v>13</v>
      </c>
      <c r="L142" s="10" t="s">
        <v>14</v>
      </c>
      <c r="M142" s="10" t="s">
        <v>15</v>
      </c>
      <c r="N142" s="14" t="s">
        <v>16</v>
      </c>
    </row>
    <row r="143" spans="1:18" ht="46.5" customHeight="1" x14ac:dyDescent="0.25">
      <c r="A143" s="342" t="s">
        <v>46</v>
      </c>
      <c r="B143" s="331">
        <v>60</v>
      </c>
      <c r="C143" s="332">
        <v>15041</v>
      </c>
      <c r="D143" s="339" t="s">
        <v>146</v>
      </c>
      <c r="E143" s="339" t="s">
        <v>147</v>
      </c>
      <c r="F143" s="342" t="s">
        <v>148</v>
      </c>
      <c r="G143" s="368" t="s">
        <v>130</v>
      </c>
      <c r="H143" s="342" t="s">
        <v>140</v>
      </c>
      <c r="I143" s="379">
        <v>100</v>
      </c>
      <c r="J143" s="380"/>
      <c r="K143" s="380"/>
      <c r="L143" s="380"/>
      <c r="M143" s="380"/>
      <c r="N143" s="381"/>
    </row>
    <row r="144" spans="1:18" ht="99" customHeight="1" x14ac:dyDescent="0.25">
      <c r="A144" s="342"/>
      <c r="B144" s="366"/>
      <c r="C144" s="382"/>
      <c r="D144" s="330"/>
      <c r="E144" s="330"/>
      <c r="F144" s="342"/>
      <c r="G144" s="368"/>
      <c r="H144" s="342"/>
      <c r="I144" s="379"/>
      <c r="J144" s="383"/>
      <c r="K144" s="383"/>
      <c r="L144" s="383"/>
      <c r="M144" s="383"/>
      <c r="N144" s="384"/>
    </row>
    <row r="145" spans="1:16" ht="36" customHeight="1" x14ac:dyDescent="0.25">
      <c r="A145" s="372" t="s">
        <v>149</v>
      </c>
      <c r="B145" s="373"/>
      <c r="C145" s="373"/>
      <c r="D145" s="373"/>
      <c r="E145" s="373"/>
      <c r="F145" s="374"/>
      <c r="G145" s="385"/>
      <c r="H145" s="385"/>
      <c r="I145" s="386"/>
      <c r="J145" s="378"/>
      <c r="K145" s="378">
        <f>K143+K144</f>
        <v>0</v>
      </c>
      <c r="L145" s="378">
        <f>SUM(L143:L144)</f>
        <v>0</v>
      </c>
      <c r="M145" s="378">
        <f>SUM(M143:M144)</f>
        <v>0</v>
      </c>
      <c r="N145" s="378">
        <f>SUM(N143)</f>
        <v>0</v>
      </c>
    </row>
    <row r="146" spans="1:16" ht="27.75" customHeight="1" x14ac:dyDescent="0.25">
      <c r="A146" s="387" t="s">
        <v>26</v>
      </c>
      <c r="B146" s="387"/>
      <c r="C146" s="387"/>
      <c r="D146" s="292" t="s">
        <v>150</v>
      </c>
      <c r="E146" s="388"/>
      <c r="F146" s="388"/>
      <c r="G146" s="389"/>
      <c r="H146" s="388"/>
      <c r="I146" s="322"/>
      <c r="J146" s="390"/>
      <c r="K146" s="390">
        <f>K138+K139</f>
        <v>0</v>
      </c>
      <c r="L146" s="390">
        <f>L138+L139</f>
        <v>0</v>
      </c>
      <c r="M146" s="390">
        <f>M138+M139</f>
        <v>0</v>
      </c>
      <c r="N146" s="390">
        <f>N138</f>
        <v>0</v>
      </c>
    </row>
    <row r="147" spans="1:16" ht="27.75" customHeight="1" x14ac:dyDescent="0.25">
      <c r="A147" s="387" t="s">
        <v>26</v>
      </c>
      <c r="B147" s="387"/>
      <c r="C147" s="387"/>
      <c r="D147" s="292" t="s">
        <v>137</v>
      </c>
      <c r="E147" s="388"/>
      <c r="F147" s="388"/>
      <c r="G147" s="389"/>
      <c r="H147" s="388"/>
      <c r="I147" s="322"/>
      <c r="J147" s="390"/>
      <c r="K147" s="390">
        <f>K136+K137</f>
        <v>0</v>
      </c>
      <c r="L147" s="390">
        <f>L136+L137</f>
        <v>0</v>
      </c>
      <c r="M147" s="390">
        <f>M136+M137</f>
        <v>0</v>
      </c>
      <c r="N147" s="390">
        <f>N136</f>
        <v>0</v>
      </c>
      <c r="P147" s="27"/>
    </row>
    <row r="148" spans="1:16" ht="27.75" customHeight="1" x14ac:dyDescent="0.25">
      <c r="A148" s="387" t="s">
        <v>26</v>
      </c>
      <c r="B148" s="387"/>
      <c r="C148" s="387"/>
      <c r="D148" s="292" t="s">
        <v>151</v>
      </c>
      <c r="E148" s="388"/>
      <c r="F148" s="388"/>
      <c r="G148" s="389"/>
      <c r="H148" s="388"/>
      <c r="I148" s="322"/>
      <c r="J148" s="390"/>
      <c r="K148" s="390">
        <f>K143+K144</f>
        <v>0</v>
      </c>
      <c r="L148" s="390">
        <f>L143+L144</f>
        <v>0</v>
      </c>
      <c r="M148" s="390">
        <f>M143+M144</f>
        <v>0</v>
      </c>
      <c r="N148" s="390">
        <f>N143</f>
        <v>0</v>
      </c>
    </row>
    <row r="149" spans="1:16" ht="21" customHeight="1" x14ac:dyDescent="0.25">
      <c r="A149" s="391" t="s">
        <v>152</v>
      </c>
      <c r="B149" s="392"/>
      <c r="C149" s="392"/>
      <c r="D149" s="392"/>
      <c r="E149" s="392"/>
      <c r="F149" s="392"/>
      <c r="G149" s="393"/>
      <c r="H149" s="394"/>
      <c r="I149" s="395"/>
      <c r="J149" s="396"/>
      <c r="K149" s="396">
        <f>SUM(K146:K148)</f>
        <v>0</v>
      </c>
      <c r="L149" s="396">
        <f>SUM(L146:L148)</f>
        <v>0</v>
      </c>
      <c r="M149" s="396">
        <f>SUM(M146:M148)</f>
        <v>0</v>
      </c>
      <c r="N149" s="396">
        <f>SUM(N146:N148)</f>
        <v>0</v>
      </c>
    </row>
    <row r="150" spans="1:16" s="154" customFormat="1" x14ac:dyDescent="0.25">
      <c r="A150" s="397"/>
      <c r="B150" s="398"/>
      <c r="C150" s="399"/>
      <c r="D150" s="399"/>
      <c r="E150" s="400"/>
      <c r="F150" s="401"/>
      <c r="G150" s="402"/>
      <c r="H150" s="403"/>
      <c r="I150" s="400"/>
      <c r="J150" s="400"/>
      <c r="K150" s="400"/>
      <c r="L150" s="401"/>
      <c r="M150" s="401"/>
      <c r="N150" s="400"/>
    </row>
    <row r="151" spans="1:16" s="154" customFormat="1" ht="33.75" customHeight="1" x14ac:dyDescent="0.25">
      <c r="A151" s="404" t="s">
        <v>46</v>
      </c>
      <c r="B151" s="405" t="s">
        <v>153</v>
      </c>
      <c r="C151" s="406"/>
      <c r="D151" s="406"/>
      <c r="E151" s="406"/>
      <c r="F151" s="406"/>
      <c r="G151" s="406"/>
      <c r="H151" s="406"/>
      <c r="I151" s="406"/>
      <c r="J151" s="406"/>
      <c r="K151" s="406"/>
      <c r="L151" s="406"/>
      <c r="M151" s="401"/>
      <c r="N151" s="400"/>
    </row>
    <row r="152" spans="1:16" s="154" customFormat="1" ht="63" x14ac:dyDescent="0.25">
      <c r="A152" s="407"/>
      <c r="B152" s="408" t="s">
        <v>154</v>
      </c>
      <c r="C152" s="409" t="s">
        <v>155</v>
      </c>
      <c r="D152" s="409" t="s">
        <v>156</v>
      </c>
      <c r="E152" s="409" t="s">
        <v>157</v>
      </c>
      <c r="F152" s="409" t="s">
        <v>158</v>
      </c>
      <c r="G152" s="409" t="s">
        <v>159</v>
      </c>
      <c r="H152" s="409" t="s">
        <v>160</v>
      </c>
      <c r="I152" s="410" t="s">
        <v>161</v>
      </c>
      <c r="J152" s="409" t="s">
        <v>162</v>
      </c>
      <c r="K152" s="409" t="s">
        <v>163</v>
      </c>
      <c r="L152" s="409" t="s">
        <v>16</v>
      </c>
      <c r="M152" s="411"/>
      <c r="N152" s="400"/>
    </row>
    <row r="153" spans="1:16" s="154" customFormat="1" ht="15.75" x14ac:dyDescent="0.25">
      <c r="A153" s="407"/>
      <c r="B153" s="412" t="s">
        <v>164</v>
      </c>
      <c r="C153" s="413">
        <v>260</v>
      </c>
      <c r="D153" s="414"/>
      <c r="E153" s="414"/>
      <c r="F153" s="414"/>
      <c r="G153" s="414"/>
      <c r="H153" s="415"/>
      <c r="I153" s="416"/>
      <c r="J153" s="414"/>
      <c r="K153" s="414"/>
      <c r="L153" s="417"/>
      <c r="M153" s="418"/>
      <c r="N153" s="400"/>
    </row>
    <row r="154" spans="1:16" s="154" customFormat="1" ht="15.75" x14ac:dyDescent="0.25">
      <c r="A154" s="407"/>
      <c r="B154" s="412" t="s">
        <v>165</v>
      </c>
      <c r="C154" s="419">
        <f>I21+I31</f>
        <v>220</v>
      </c>
      <c r="D154" s="417"/>
      <c r="E154" s="414"/>
      <c r="F154" s="414"/>
      <c r="G154" s="414"/>
      <c r="H154" s="420"/>
      <c r="I154" s="416"/>
      <c r="J154" s="414"/>
      <c r="K154" s="414"/>
      <c r="L154" s="417"/>
      <c r="M154" s="418"/>
      <c r="N154" s="400"/>
    </row>
    <row r="155" spans="1:16" s="154" customFormat="1" ht="15.75" x14ac:dyDescent="0.25">
      <c r="A155" s="407"/>
      <c r="B155" s="412" t="s">
        <v>166</v>
      </c>
      <c r="C155" s="419">
        <v>150</v>
      </c>
      <c r="D155" s="417"/>
      <c r="E155" s="414"/>
      <c r="F155" s="414"/>
      <c r="G155" s="414"/>
      <c r="H155" s="420"/>
      <c r="I155" s="416"/>
      <c r="J155" s="414"/>
      <c r="K155" s="414"/>
      <c r="L155" s="417"/>
      <c r="M155" s="418"/>
      <c r="N155" s="400"/>
    </row>
    <row r="156" spans="1:16" s="154" customFormat="1" ht="15.75" x14ac:dyDescent="0.25">
      <c r="A156" s="407"/>
      <c r="B156" s="412" t="s">
        <v>167</v>
      </c>
      <c r="C156" s="419">
        <f>I23+I33</f>
        <v>200</v>
      </c>
      <c r="D156" s="417"/>
      <c r="E156" s="414"/>
      <c r="F156" s="414"/>
      <c r="G156" s="414"/>
      <c r="H156" s="420"/>
      <c r="I156" s="416"/>
      <c r="J156" s="414"/>
      <c r="K156" s="414"/>
      <c r="L156" s="417"/>
      <c r="M156" s="418"/>
      <c r="N156" s="400"/>
    </row>
    <row r="157" spans="1:16" s="154" customFormat="1" ht="15.75" x14ac:dyDescent="0.25">
      <c r="A157" s="404"/>
      <c r="B157" s="421" t="s">
        <v>168</v>
      </c>
      <c r="C157" s="422">
        <f t="shared" ref="C157:G157" si="4">SUM(C153:C156)</f>
        <v>830</v>
      </c>
      <c r="D157" s="423"/>
      <c r="E157" s="423">
        <f t="shared" si="4"/>
        <v>0</v>
      </c>
      <c r="F157" s="423">
        <f t="shared" si="4"/>
        <v>0</v>
      </c>
      <c r="G157" s="423">
        <f t="shared" si="4"/>
        <v>0</v>
      </c>
      <c r="H157" s="424"/>
      <c r="I157" s="425">
        <f>SUM(I153:I156)</f>
        <v>0</v>
      </c>
      <c r="J157" s="423">
        <f t="shared" ref="J157:K157" si="5">SUM(J153:J156)</f>
        <v>0</v>
      </c>
      <c r="K157" s="423">
        <f t="shared" si="5"/>
        <v>0</v>
      </c>
      <c r="L157" s="423">
        <f>SUM(L153:L156)</f>
        <v>0</v>
      </c>
      <c r="M157" s="426"/>
      <c r="N157" s="400"/>
    </row>
    <row r="158" spans="1:16" s="154" customFormat="1" ht="33" customHeight="1" x14ac:dyDescent="0.25">
      <c r="A158" s="404">
        <v>2</v>
      </c>
      <c r="B158" s="427" t="s">
        <v>169</v>
      </c>
      <c r="C158" s="427"/>
      <c r="D158" s="427"/>
      <c r="E158" s="427"/>
      <c r="F158" s="427"/>
      <c r="G158" s="427"/>
      <c r="H158" s="427"/>
      <c r="I158" s="427"/>
      <c r="J158" s="427"/>
      <c r="K158" s="427"/>
      <c r="L158" s="428"/>
      <c r="M158" s="401"/>
      <c r="N158" s="400"/>
    </row>
    <row r="159" spans="1:16" s="154" customFormat="1" ht="45" customHeight="1" x14ac:dyDescent="0.25">
      <c r="A159" s="407"/>
      <c r="B159" s="429" t="s">
        <v>154</v>
      </c>
      <c r="C159" s="409" t="s">
        <v>155</v>
      </c>
      <c r="D159" s="409" t="s">
        <v>156</v>
      </c>
      <c r="E159" s="409" t="s">
        <v>157</v>
      </c>
      <c r="F159" s="409" t="s">
        <v>158</v>
      </c>
      <c r="G159" s="409" t="s">
        <v>159</v>
      </c>
      <c r="H159" s="409" t="s">
        <v>160</v>
      </c>
      <c r="I159" s="410" t="s">
        <v>161</v>
      </c>
      <c r="J159" s="409" t="s">
        <v>162</v>
      </c>
      <c r="K159" s="409" t="s">
        <v>163</v>
      </c>
      <c r="L159" s="409" t="s">
        <v>16</v>
      </c>
      <c r="M159" s="411"/>
      <c r="N159" s="411"/>
      <c r="O159" s="411"/>
    </row>
    <row r="160" spans="1:16" s="154" customFormat="1" ht="15.75" x14ac:dyDescent="0.25">
      <c r="A160" s="407"/>
      <c r="B160" s="430" t="s">
        <v>170</v>
      </c>
      <c r="C160" s="419">
        <v>200</v>
      </c>
      <c r="D160" s="417"/>
      <c r="E160" s="417"/>
      <c r="F160" s="417"/>
      <c r="G160" s="417"/>
      <c r="H160" s="420"/>
      <c r="I160" s="431"/>
      <c r="J160" s="431"/>
      <c r="K160" s="432"/>
      <c r="L160" s="417"/>
      <c r="M160" s="433"/>
      <c r="N160" s="433"/>
      <c r="O160" s="418"/>
    </row>
    <row r="161" spans="1:15" s="154" customFormat="1" ht="15.75" x14ac:dyDescent="0.25">
      <c r="A161" s="407"/>
      <c r="B161" s="412" t="s">
        <v>164</v>
      </c>
      <c r="C161" s="419">
        <f>80+30+35+30</f>
        <v>175</v>
      </c>
      <c r="D161" s="417"/>
      <c r="E161" s="417"/>
      <c r="F161" s="417"/>
      <c r="G161" s="417"/>
      <c r="H161" s="420"/>
      <c r="I161" s="431"/>
      <c r="J161" s="431"/>
      <c r="K161" s="432"/>
      <c r="L161" s="417"/>
      <c r="M161" s="433"/>
      <c r="N161" s="433"/>
      <c r="O161" s="418"/>
    </row>
    <row r="162" spans="1:15" s="154" customFormat="1" ht="30" customHeight="1" x14ac:dyDescent="0.25">
      <c r="A162" s="407"/>
      <c r="B162" s="430" t="s">
        <v>171</v>
      </c>
      <c r="C162" s="419">
        <v>80</v>
      </c>
      <c r="D162" s="417"/>
      <c r="E162" s="417"/>
      <c r="F162" s="417"/>
      <c r="G162" s="417"/>
      <c r="H162" s="420"/>
      <c r="I162" s="431"/>
      <c r="J162" s="431"/>
      <c r="K162" s="432"/>
      <c r="L162" s="417"/>
      <c r="M162" s="433"/>
      <c r="N162" s="433"/>
      <c r="O162" s="418"/>
    </row>
    <row r="163" spans="1:15" s="154" customFormat="1" ht="15.75" x14ac:dyDescent="0.25">
      <c r="A163" s="407"/>
      <c r="B163" s="412" t="s">
        <v>166</v>
      </c>
      <c r="C163" s="419">
        <v>30</v>
      </c>
      <c r="D163" s="417"/>
      <c r="E163" s="417"/>
      <c r="F163" s="417"/>
      <c r="G163" s="417"/>
      <c r="H163" s="420"/>
      <c r="I163" s="431"/>
      <c r="J163" s="431"/>
      <c r="K163" s="432"/>
      <c r="L163" s="417"/>
      <c r="M163" s="433"/>
      <c r="N163" s="433"/>
      <c r="O163" s="418"/>
    </row>
    <row r="164" spans="1:15" s="154" customFormat="1" ht="15.75" x14ac:dyDescent="0.25">
      <c r="A164" s="404"/>
      <c r="B164" s="421" t="s">
        <v>168</v>
      </c>
      <c r="C164" s="422">
        <f t="shared" ref="C164:G164" si="6">SUM(C160:C163)</f>
        <v>485</v>
      </c>
      <c r="D164" s="423"/>
      <c r="E164" s="423">
        <f t="shared" si="6"/>
        <v>0</v>
      </c>
      <c r="F164" s="423">
        <f t="shared" si="6"/>
        <v>0</v>
      </c>
      <c r="G164" s="423">
        <f t="shared" si="6"/>
        <v>0</v>
      </c>
      <c r="H164" s="424"/>
      <c r="I164" s="434">
        <f>SUM(I160:I163)</f>
        <v>0</v>
      </c>
      <c r="J164" s="434">
        <f>SUM(J160:J163)</f>
        <v>0</v>
      </c>
      <c r="K164" s="435">
        <f>SUM(K160:K163)</f>
        <v>0</v>
      </c>
      <c r="L164" s="423">
        <f>SUM(L160:L163)</f>
        <v>0</v>
      </c>
      <c r="M164" s="436"/>
      <c r="N164" s="436"/>
      <c r="O164" s="426"/>
    </row>
    <row r="165" spans="1:15" s="154" customFormat="1" ht="28.5" customHeight="1" x14ac:dyDescent="0.25">
      <c r="A165" s="404">
        <v>3</v>
      </c>
      <c r="B165" s="437" t="s">
        <v>172</v>
      </c>
      <c r="C165" s="438"/>
      <c r="D165" s="438"/>
      <c r="E165" s="438"/>
      <c r="F165" s="438"/>
      <c r="G165" s="438"/>
      <c r="H165" s="438"/>
      <c r="I165" s="438"/>
      <c r="J165" s="438"/>
      <c r="K165" s="438"/>
      <c r="L165" s="438"/>
      <c r="M165" s="401"/>
      <c r="N165" s="400"/>
    </row>
    <row r="166" spans="1:15" s="154" customFormat="1" ht="63" x14ac:dyDescent="0.25">
      <c r="A166" s="407"/>
      <c r="B166" s="408" t="s">
        <v>154</v>
      </c>
      <c r="C166" s="409" t="s">
        <v>155</v>
      </c>
      <c r="D166" s="409" t="s">
        <v>156</v>
      </c>
      <c r="E166" s="409" t="s">
        <v>157</v>
      </c>
      <c r="F166" s="409" t="s">
        <v>158</v>
      </c>
      <c r="G166" s="409" t="s">
        <v>159</v>
      </c>
      <c r="H166" s="409" t="s">
        <v>160</v>
      </c>
      <c r="I166" s="410" t="s">
        <v>161</v>
      </c>
      <c r="J166" s="409" t="s">
        <v>162</v>
      </c>
      <c r="K166" s="409" t="s">
        <v>163</v>
      </c>
      <c r="L166" s="409" t="s">
        <v>16</v>
      </c>
      <c r="M166" s="401"/>
      <c r="N166" s="400"/>
    </row>
    <row r="167" spans="1:15" s="154" customFormat="1" ht="15.75" x14ac:dyDescent="0.25">
      <c r="A167" s="407"/>
      <c r="B167" s="412" t="s">
        <v>164</v>
      </c>
      <c r="C167" s="419">
        <v>60</v>
      </c>
      <c r="D167" s="417"/>
      <c r="E167" s="417"/>
      <c r="F167" s="417"/>
      <c r="G167" s="417"/>
      <c r="H167" s="420"/>
      <c r="I167" s="431"/>
      <c r="J167" s="431"/>
      <c r="K167" s="432"/>
      <c r="L167" s="439"/>
      <c r="M167" s="401"/>
      <c r="N167" s="400"/>
    </row>
    <row r="168" spans="1:15" s="154" customFormat="1" ht="15.75" x14ac:dyDescent="0.25">
      <c r="A168" s="407"/>
      <c r="B168" s="412" t="s">
        <v>166</v>
      </c>
      <c r="C168" s="419">
        <v>60</v>
      </c>
      <c r="D168" s="417"/>
      <c r="E168" s="417"/>
      <c r="F168" s="417"/>
      <c r="G168" s="417"/>
      <c r="H168" s="420"/>
      <c r="I168" s="431"/>
      <c r="J168" s="431"/>
      <c r="K168" s="432"/>
      <c r="L168" s="439"/>
      <c r="M168" s="401"/>
      <c r="N168" s="400"/>
    </row>
    <row r="169" spans="1:15" s="154" customFormat="1" ht="15.75" x14ac:dyDescent="0.25">
      <c r="A169" s="407"/>
      <c r="B169" s="430" t="s">
        <v>173</v>
      </c>
      <c r="C169" s="419">
        <v>70</v>
      </c>
      <c r="D169" s="417"/>
      <c r="E169" s="417"/>
      <c r="F169" s="417"/>
      <c r="G169" s="417"/>
      <c r="H169" s="420"/>
      <c r="I169" s="431"/>
      <c r="J169" s="431"/>
      <c r="K169" s="432"/>
      <c r="L169" s="439"/>
      <c r="M169" s="401"/>
      <c r="N169" s="400"/>
    </row>
    <row r="170" spans="1:15" s="154" customFormat="1" ht="15.75" x14ac:dyDescent="0.25">
      <c r="A170" s="440"/>
      <c r="B170" s="421" t="s">
        <v>168</v>
      </c>
      <c r="C170" s="422">
        <f t="shared" ref="C170:G170" si="7">SUM(C167:C169)</f>
        <v>190</v>
      </c>
      <c r="D170" s="423"/>
      <c r="E170" s="423">
        <f t="shared" si="7"/>
        <v>0</v>
      </c>
      <c r="F170" s="423">
        <f t="shared" si="7"/>
        <v>0</v>
      </c>
      <c r="G170" s="423">
        <f t="shared" si="7"/>
        <v>0</v>
      </c>
      <c r="H170" s="424"/>
      <c r="I170" s="434">
        <f>SUM(I167:I169)</f>
        <v>0</v>
      </c>
      <c r="J170" s="434">
        <f>SUM(J167:J169)</f>
        <v>0</v>
      </c>
      <c r="K170" s="435">
        <f>SUM(K167:K169)</f>
        <v>0</v>
      </c>
      <c r="L170" s="441">
        <f>SUM(L167:L169)</f>
        <v>0</v>
      </c>
      <c r="M170" s="401"/>
      <c r="N170" s="400"/>
    </row>
    <row r="171" spans="1:15" s="154" customFormat="1" ht="43.5" customHeight="1" x14ac:dyDescent="0.25">
      <c r="A171" s="440">
        <v>4</v>
      </c>
      <c r="B171" s="437" t="s">
        <v>174</v>
      </c>
      <c r="C171" s="438"/>
      <c r="D171" s="438"/>
      <c r="E171" s="438"/>
      <c r="F171" s="438"/>
      <c r="G171" s="438"/>
      <c r="H171" s="438"/>
      <c r="I171" s="438"/>
      <c r="J171" s="438"/>
      <c r="K171" s="438"/>
      <c r="L171" s="438"/>
      <c r="M171" s="401"/>
      <c r="N171" s="400"/>
    </row>
    <row r="172" spans="1:15" s="154" customFormat="1" ht="48.75" customHeight="1" x14ac:dyDescent="0.25">
      <c r="A172" s="407"/>
      <c r="B172" s="408" t="s">
        <v>154</v>
      </c>
      <c r="C172" s="409" t="s">
        <v>155</v>
      </c>
      <c r="D172" s="409" t="s">
        <v>156</v>
      </c>
      <c r="E172" s="409" t="s">
        <v>157</v>
      </c>
      <c r="F172" s="409" t="s">
        <v>158</v>
      </c>
      <c r="G172" s="409" t="s">
        <v>159</v>
      </c>
      <c r="H172" s="409" t="s">
        <v>160</v>
      </c>
      <c r="I172" s="410" t="s">
        <v>161</v>
      </c>
      <c r="J172" s="409" t="s">
        <v>162</v>
      </c>
      <c r="K172" s="409" t="s">
        <v>163</v>
      </c>
      <c r="L172" s="409" t="s">
        <v>16</v>
      </c>
      <c r="M172" s="401"/>
      <c r="N172" s="400"/>
    </row>
    <row r="173" spans="1:15" s="154" customFormat="1" ht="15" customHeight="1" x14ac:dyDescent="0.25">
      <c r="A173" s="407"/>
      <c r="B173" s="412" t="s">
        <v>164</v>
      </c>
      <c r="C173" s="442">
        <v>470</v>
      </c>
      <c r="D173" s="443"/>
      <c r="E173" s="443"/>
      <c r="F173" s="443"/>
      <c r="G173" s="443"/>
      <c r="H173" s="443"/>
      <c r="I173" s="444"/>
      <c r="J173" s="445"/>
      <c r="K173" s="446"/>
      <c r="L173" s="447"/>
      <c r="M173" s="401"/>
      <c r="N173" s="400"/>
    </row>
    <row r="174" spans="1:15" s="154" customFormat="1" ht="21" customHeight="1" x14ac:dyDescent="0.25">
      <c r="A174" s="407"/>
      <c r="B174" s="412" t="s">
        <v>166</v>
      </c>
      <c r="C174" s="442">
        <v>97</v>
      </c>
      <c r="D174" s="443"/>
      <c r="E174" s="443"/>
      <c r="F174" s="443"/>
      <c r="G174" s="443"/>
      <c r="H174" s="443"/>
      <c r="I174" s="444"/>
      <c r="J174" s="445"/>
      <c r="K174" s="446"/>
      <c r="L174" s="447"/>
      <c r="M174" s="401"/>
      <c r="N174" s="400"/>
    </row>
    <row r="175" spans="1:15" s="154" customFormat="1" ht="23.25" customHeight="1" x14ac:dyDescent="0.25">
      <c r="A175" s="440"/>
      <c r="B175" s="448" t="s">
        <v>168</v>
      </c>
      <c r="C175" s="449">
        <f t="shared" ref="C175:G175" si="8">SUM(C173:C174)</f>
        <v>567</v>
      </c>
      <c r="D175" s="450"/>
      <c r="E175" s="450">
        <f t="shared" si="8"/>
        <v>0</v>
      </c>
      <c r="F175" s="450">
        <f t="shared" si="8"/>
        <v>0</v>
      </c>
      <c r="G175" s="450">
        <f t="shared" si="8"/>
        <v>0</v>
      </c>
      <c r="H175" s="450"/>
      <c r="I175" s="451">
        <f>SUM(I173:I174)</f>
        <v>0</v>
      </c>
      <c r="J175" s="452">
        <f>SUM(J173:J174)</f>
        <v>0</v>
      </c>
      <c r="K175" s="453">
        <f>SUM(K173:K174)</f>
        <v>0</v>
      </c>
      <c r="L175" s="454">
        <f>SUM(L173:L174)</f>
        <v>0</v>
      </c>
      <c r="M175" s="401"/>
      <c r="N175" s="400"/>
    </row>
    <row r="176" spans="1:15" s="154" customFormat="1" ht="34.5" customHeight="1" x14ac:dyDescent="0.25">
      <c r="A176" s="440">
        <v>5</v>
      </c>
      <c r="B176" s="437" t="s">
        <v>175</v>
      </c>
      <c r="C176" s="438"/>
      <c r="D176" s="438"/>
      <c r="E176" s="438"/>
      <c r="F176" s="438"/>
      <c r="G176" s="438"/>
      <c r="H176" s="438"/>
      <c r="I176" s="438"/>
      <c r="J176" s="438"/>
      <c r="K176" s="438"/>
      <c r="L176" s="438"/>
      <c r="M176" s="401"/>
      <c r="N176" s="400"/>
    </row>
    <row r="177" spans="1:14" s="154" customFormat="1" ht="48.75" customHeight="1" x14ac:dyDescent="0.25">
      <c r="A177" s="407"/>
      <c r="B177" s="408" t="s">
        <v>154</v>
      </c>
      <c r="C177" s="409" t="s">
        <v>155</v>
      </c>
      <c r="D177" s="409" t="s">
        <v>156</v>
      </c>
      <c r="E177" s="409" t="s">
        <v>157</v>
      </c>
      <c r="F177" s="409" t="s">
        <v>158</v>
      </c>
      <c r="G177" s="409" t="s">
        <v>159</v>
      </c>
      <c r="H177" s="409" t="s">
        <v>160</v>
      </c>
      <c r="I177" s="410" t="s">
        <v>161</v>
      </c>
      <c r="J177" s="409" t="s">
        <v>162</v>
      </c>
      <c r="K177" s="409" t="s">
        <v>163</v>
      </c>
      <c r="L177" s="409" t="s">
        <v>16</v>
      </c>
      <c r="M177" s="401"/>
      <c r="N177" s="400"/>
    </row>
    <row r="178" spans="1:14" s="154" customFormat="1" ht="24" customHeight="1" x14ac:dyDescent="0.25">
      <c r="A178" s="407"/>
      <c r="B178" s="412" t="s">
        <v>164</v>
      </c>
      <c r="C178" s="442">
        <f>100+105+50</f>
        <v>255</v>
      </c>
      <c r="D178" s="417"/>
      <c r="E178" s="417"/>
      <c r="F178" s="417"/>
      <c r="G178" s="417"/>
      <c r="H178" s="417"/>
      <c r="I178" s="455"/>
      <c r="J178" s="445"/>
      <c r="K178" s="456"/>
      <c r="L178" s="439"/>
      <c r="M178" s="401"/>
      <c r="N178" s="400"/>
    </row>
    <row r="179" spans="1:14" s="154" customFormat="1" ht="22.5" customHeight="1" x14ac:dyDescent="0.25">
      <c r="A179" s="407"/>
      <c r="B179" s="412" t="s">
        <v>166</v>
      </c>
      <c r="C179" s="442">
        <f>90+77</f>
        <v>167</v>
      </c>
      <c r="D179" s="417"/>
      <c r="E179" s="417"/>
      <c r="F179" s="417"/>
      <c r="G179" s="417"/>
      <c r="H179" s="417"/>
      <c r="I179" s="455"/>
      <c r="J179" s="445"/>
      <c r="K179" s="456"/>
      <c r="L179" s="439"/>
      <c r="M179" s="401"/>
      <c r="N179" s="400"/>
    </row>
    <row r="180" spans="1:14" s="154" customFormat="1" ht="26.25" customHeight="1" x14ac:dyDescent="0.25">
      <c r="A180" s="440"/>
      <c r="B180" s="448" t="s">
        <v>168</v>
      </c>
      <c r="C180" s="457">
        <f t="shared" ref="C180:G180" si="9">SUM(C178:C179)</f>
        <v>422</v>
      </c>
      <c r="D180" s="423"/>
      <c r="E180" s="423">
        <f t="shared" si="9"/>
        <v>0</v>
      </c>
      <c r="F180" s="423">
        <f t="shared" si="9"/>
        <v>0</v>
      </c>
      <c r="G180" s="423">
        <f t="shared" si="9"/>
        <v>0</v>
      </c>
      <c r="H180" s="423"/>
      <c r="I180" s="458">
        <f>SUM(I178:I179)</f>
        <v>0</v>
      </c>
      <c r="J180" s="452">
        <f>SUM(J178:J179)</f>
        <v>0</v>
      </c>
      <c r="K180" s="459">
        <f>SUM(K178:K179)</f>
        <v>0</v>
      </c>
      <c r="L180" s="441">
        <f>SUM(L178:L179)</f>
        <v>0</v>
      </c>
      <c r="M180" s="401"/>
      <c r="N180" s="400"/>
    </row>
    <row r="181" spans="1:14" s="154" customFormat="1" ht="32.25" customHeight="1" x14ac:dyDescent="0.25">
      <c r="A181" s="440">
        <v>6</v>
      </c>
      <c r="B181" s="437" t="s">
        <v>176</v>
      </c>
      <c r="C181" s="438"/>
      <c r="D181" s="438"/>
      <c r="E181" s="438"/>
      <c r="F181" s="438"/>
      <c r="G181" s="438"/>
      <c r="H181" s="438"/>
      <c r="I181" s="438"/>
      <c r="J181" s="438"/>
      <c r="K181" s="438"/>
      <c r="L181" s="438"/>
      <c r="M181" s="401"/>
      <c r="N181" s="400"/>
    </row>
    <row r="182" spans="1:14" s="154" customFormat="1" ht="51" customHeight="1" x14ac:dyDescent="0.25">
      <c r="A182" s="460"/>
      <c r="B182" s="408" t="s">
        <v>154</v>
      </c>
      <c r="C182" s="409" t="s">
        <v>155</v>
      </c>
      <c r="D182" s="409" t="s">
        <v>156</v>
      </c>
      <c r="E182" s="409" t="s">
        <v>157</v>
      </c>
      <c r="F182" s="409" t="s">
        <v>158</v>
      </c>
      <c r="G182" s="409" t="s">
        <v>159</v>
      </c>
      <c r="H182" s="409" t="s">
        <v>160</v>
      </c>
      <c r="I182" s="410" t="s">
        <v>161</v>
      </c>
      <c r="J182" s="409" t="s">
        <v>162</v>
      </c>
      <c r="K182" s="409" t="s">
        <v>163</v>
      </c>
      <c r="L182" s="409" t="s">
        <v>16</v>
      </c>
      <c r="M182" s="401"/>
      <c r="N182" s="400"/>
    </row>
    <row r="183" spans="1:14" s="154" customFormat="1" ht="47.25" customHeight="1" x14ac:dyDescent="0.25">
      <c r="A183" s="407"/>
      <c r="B183" s="461" t="s">
        <v>164</v>
      </c>
      <c r="C183" s="462">
        <f>160+270+270</f>
        <v>700</v>
      </c>
      <c r="D183" s="423"/>
      <c r="E183" s="462"/>
      <c r="F183" s="462"/>
      <c r="G183" s="462"/>
      <c r="H183" s="462"/>
      <c r="I183" s="463"/>
      <c r="J183" s="463"/>
      <c r="K183" s="464"/>
      <c r="L183" s="465"/>
      <c r="M183" s="401"/>
      <c r="N183" s="400"/>
    </row>
    <row r="184" spans="1:14" s="154" customFormat="1" ht="37.5" customHeight="1" x14ac:dyDescent="0.25">
      <c r="A184" s="440">
        <v>7</v>
      </c>
      <c r="B184" s="405" t="s">
        <v>177</v>
      </c>
      <c r="C184" s="406"/>
      <c r="D184" s="406"/>
      <c r="E184" s="406"/>
      <c r="F184" s="406"/>
      <c r="G184" s="406"/>
      <c r="H184" s="406"/>
      <c r="I184" s="406"/>
      <c r="J184" s="406"/>
      <c r="K184" s="406"/>
      <c r="L184" s="406"/>
      <c r="M184" s="401"/>
      <c r="N184" s="400"/>
    </row>
    <row r="185" spans="1:14" s="154" customFormat="1" ht="47.25" customHeight="1" x14ac:dyDescent="0.25">
      <c r="A185" s="407"/>
      <c r="B185" s="408" t="s">
        <v>154</v>
      </c>
      <c r="C185" s="409" t="s">
        <v>155</v>
      </c>
      <c r="D185" s="409" t="s">
        <v>156</v>
      </c>
      <c r="E185" s="409" t="s">
        <v>157</v>
      </c>
      <c r="F185" s="409" t="s">
        <v>158</v>
      </c>
      <c r="G185" s="409" t="s">
        <v>159</v>
      </c>
      <c r="H185" s="409" t="s">
        <v>160</v>
      </c>
      <c r="I185" s="410" t="s">
        <v>161</v>
      </c>
      <c r="J185" s="409" t="s">
        <v>162</v>
      </c>
      <c r="K185" s="409" t="s">
        <v>163</v>
      </c>
      <c r="L185" s="409" t="s">
        <v>16</v>
      </c>
      <c r="M185" s="401"/>
      <c r="N185" s="400"/>
    </row>
    <row r="186" spans="1:14" s="154" customFormat="1" ht="38.25" customHeight="1" x14ac:dyDescent="0.25">
      <c r="A186" s="407"/>
      <c r="B186" s="466" t="s">
        <v>164</v>
      </c>
      <c r="C186" s="457">
        <v>300</v>
      </c>
      <c r="D186" s="423"/>
      <c r="E186" s="423"/>
      <c r="F186" s="423"/>
      <c r="G186" s="423"/>
      <c r="H186" s="423"/>
      <c r="I186" s="423"/>
      <c r="J186" s="423"/>
      <c r="K186" s="467"/>
      <c r="L186" s="467"/>
      <c r="M186" s="401"/>
      <c r="N186" s="400"/>
    </row>
    <row r="187" spans="1:14" s="154" customFormat="1" x14ac:dyDescent="0.25">
      <c r="A187" s="397"/>
      <c r="B187" s="398"/>
      <c r="C187" s="399"/>
      <c r="D187" s="399"/>
      <c r="E187" s="400"/>
      <c r="F187" s="401"/>
      <c r="G187" s="402"/>
      <c r="H187" s="403"/>
      <c r="I187" s="400"/>
      <c r="J187" s="400"/>
      <c r="K187" s="400"/>
      <c r="L187" s="401"/>
      <c r="M187" s="401"/>
      <c r="N187" s="400"/>
    </row>
    <row r="188" spans="1:14" x14ac:dyDescent="0.25">
      <c r="A188" s="468"/>
      <c r="B188" s="469"/>
      <c r="C188" s="468"/>
      <c r="D188" s="468"/>
      <c r="E188" s="468"/>
      <c r="F188" s="468"/>
      <c r="G188" s="468"/>
      <c r="H188" s="468"/>
      <c r="I188" s="468"/>
      <c r="J188" s="468"/>
      <c r="K188" s="468"/>
    </row>
    <row r="189" spans="1:14" ht="18.75" x14ac:dyDescent="0.3">
      <c r="A189" s="470"/>
      <c r="B189" s="471"/>
      <c r="C189" s="472"/>
      <c r="D189" s="473"/>
    </row>
    <row r="190" spans="1:14" ht="75" customHeight="1" x14ac:dyDescent="0.35">
      <c r="A190" s="470"/>
      <c r="B190" s="474" t="s">
        <v>178</v>
      </c>
      <c r="C190" s="474"/>
      <c r="D190" s="474"/>
      <c r="E190" s="475" t="s">
        <v>179</v>
      </c>
      <c r="F190" s="476"/>
      <c r="G190" s="477"/>
      <c r="H190" s="478"/>
    </row>
    <row r="191" spans="1:14" ht="21" x14ac:dyDescent="0.35">
      <c r="A191" s="470"/>
      <c r="B191" s="474"/>
      <c r="C191" s="474"/>
      <c r="D191" s="474"/>
      <c r="E191" s="479" t="s">
        <v>162</v>
      </c>
      <c r="F191" s="480"/>
      <c r="G191" s="481"/>
      <c r="H191" s="482"/>
    </row>
    <row r="192" spans="1:14" ht="21" x14ac:dyDescent="0.35">
      <c r="A192" s="470"/>
      <c r="B192" s="474"/>
      <c r="C192" s="474"/>
      <c r="D192" s="474"/>
      <c r="E192" s="479" t="s">
        <v>158</v>
      </c>
      <c r="F192" s="480"/>
      <c r="G192" s="481"/>
      <c r="H192" s="482"/>
    </row>
    <row r="193" spans="1:21" s="4" customFormat="1" ht="21" x14ac:dyDescent="0.35">
      <c r="A193" s="470"/>
      <c r="B193" s="474"/>
      <c r="C193" s="474"/>
      <c r="D193" s="474"/>
      <c r="E193" s="475" t="s">
        <v>15</v>
      </c>
      <c r="F193" s="476"/>
      <c r="G193" s="477"/>
      <c r="H193" s="478"/>
      <c r="I193"/>
      <c r="J193"/>
      <c r="K193"/>
      <c r="N193"/>
      <c r="O193"/>
      <c r="P193"/>
      <c r="Q193"/>
      <c r="R193"/>
      <c r="S193"/>
      <c r="T193"/>
      <c r="U193"/>
    </row>
    <row r="194" spans="1:21" s="4" customFormat="1" ht="18.75" x14ac:dyDescent="0.3">
      <c r="A194" s="470"/>
      <c r="B194" s="471"/>
      <c r="C194" s="472"/>
      <c r="D194" s="473"/>
      <c r="E194"/>
      <c r="G194" s="5"/>
      <c r="H194" s="6"/>
      <c r="I194"/>
      <c r="J194"/>
      <c r="K194"/>
      <c r="N194"/>
      <c r="O194"/>
      <c r="P194"/>
      <c r="Q194"/>
      <c r="R194"/>
      <c r="S194"/>
      <c r="T194"/>
      <c r="U194"/>
    </row>
    <row r="195" spans="1:21" s="4" customFormat="1" ht="18.75" x14ac:dyDescent="0.3">
      <c r="A195" s="470"/>
      <c r="B195" s="471"/>
      <c r="C195" s="472"/>
      <c r="D195" s="473"/>
      <c r="E195"/>
      <c r="G195" s="5"/>
      <c r="H195" s="6"/>
      <c r="I195"/>
      <c r="J195"/>
      <c r="K195"/>
      <c r="N195"/>
      <c r="O195"/>
      <c r="P195"/>
      <c r="Q195"/>
      <c r="R195"/>
      <c r="S195"/>
      <c r="T195"/>
      <c r="U195"/>
    </row>
    <row r="196" spans="1:21" s="4" customFormat="1" x14ac:dyDescent="0.25">
      <c r="A196" s="1"/>
      <c r="B196" s="2"/>
      <c r="C196" s="3"/>
      <c r="D196" s="103"/>
      <c r="E196"/>
      <c r="G196" s="483"/>
      <c r="H196" s="484"/>
      <c r="I196"/>
      <c r="J196" s="485"/>
      <c r="K196" s="484"/>
      <c r="N196"/>
      <c r="O196"/>
      <c r="P196"/>
      <c r="Q196"/>
      <c r="R196"/>
      <c r="S196"/>
      <c r="T196"/>
      <c r="U196"/>
    </row>
    <row r="197" spans="1:21" x14ac:dyDescent="0.25">
      <c r="E197" s="486" t="s">
        <v>180</v>
      </c>
      <c r="F197" s="485"/>
      <c r="G197" s="485"/>
      <c r="H197" s="230"/>
      <c r="I197" s="487"/>
    </row>
    <row r="198" spans="1:21" x14ac:dyDescent="0.25">
      <c r="E198" s="488" t="s">
        <v>181</v>
      </c>
      <c r="F198" s="488"/>
      <c r="G198" s="485"/>
      <c r="H198" s="230"/>
      <c r="I198" s="487"/>
    </row>
    <row r="199" spans="1:21" x14ac:dyDescent="0.25">
      <c r="E199" s="485"/>
      <c r="F199" s="485"/>
      <c r="G199" s="485"/>
      <c r="H199" s="230"/>
      <c r="I199" s="487"/>
    </row>
    <row r="200" spans="1:21" x14ac:dyDescent="0.25">
      <c r="E200" s="485"/>
      <c r="F200" s="485"/>
      <c r="G200" s="489"/>
      <c r="H200" s="489"/>
      <c r="I200" s="489"/>
    </row>
    <row r="201" spans="1:21" x14ac:dyDescent="0.25">
      <c r="E201" s="485"/>
      <c r="F201" s="485"/>
      <c r="G201" s="485"/>
      <c r="H201" s="230"/>
      <c r="I201" s="487"/>
    </row>
    <row r="202" spans="1:21" x14ac:dyDescent="0.25">
      <c r="E202" s="485"/>
      <c r="F202" s="485"/>
      <c r="G202" s="485"/>
      <c r="H202" s="230"/>
      <c r="I202" s="487"/>
    </row>
    <row r="203" spans="1:21" x14ac:dyDescent="0.25">
      <c r="E203" s="490" t="s">
        <v>182</v>
      </c>
      <c r="F203" s="490"/>
      <c r="G203" s="490"/>
      <c r="H203" s="230"/>
      <c r="I203" s="487"/>
    </row>
    <row r="204" spans="1:21" x14ac:dyDescent="0.25">
      <c r="E204" s="4"/>
      <c r="F204" s="5"/>
      <c r="G204" s="6"/>
      <c r="H204"/>
    </row>
  </sheetData>
  <mergeCells count="322">
    <mergeCell ref="E203:G203"/>
    <mergeCell ref="E192:F192"/>
    <mergeCell ref="G192:H192"/>
    <mergeCell ref="E193:F193"/>
    <mergeCell ref="G193:H193"/>
    <mergeCell ref="E198:F198"/>
    <mergeCell ref="G200:I200"/>
    <mergeCell ref="B165:L165"/>
    <mergeCell ref="B171:L171"/>
    <mergeCell ref="B176:L176"/>
    <mergeCell ref="B181:L181"/>
    <mergeCell ref="B184:L184"/>
    <mergeCell ref="B190:D193"/>
    <mergeCell ref="E190:F190"/>
    <mergeCell ref="G190:H190"/>
    <mergeCell ref="E191:F191"/>
    <mergeCell ref="G191:H191"/>
    <mergeCell ref="A146:C146"/>
    <mergeCell ref="A147:C147"/>
    <mergeCell ref="A148:C148"/>
    <mergeCell ref="A149:G149"/>
    <mergeCell ref="B151:L151"/>
    <mergeCell ref="B158:L158"/>
    <mergeCell ref="F143:F144"/>
    <mergeCell ref="G143:G144"/>
    <mergeCell ref="H143:H144"/>
    <mergeCell ref="I143:I144"/>
    <mergeCell ref="N143:N144"/>
    <mergeCell ref="A145:F145"/>
    <mergeCell ref="H138:H139"/>
    <mergeCell ref="I138:I139"/>
    <mergeCell ref="N138:N139"/>
    <mergeCell ref="A140:F140"/>
    <mergeCell ref="A141:N141"/>
    <mergeCell ref="A143:A144"/>
    <mergeCell ref="B143:B144"/>
    <mergeCell ref="C143:C144"/>
    <mergeCell ref="D143:D144"/>
    <mergeCell ref="E143:E144"/>
    <mergeCell ref="G136:G137"/>
    <mergeCell ref="H136:H137"/>
    <mergeCell ref="I136:I137"/>
    <mergeCell ref="N136:N137"/>
    <mergeCell ref="A138:A139"/>
    <mergeCell ref="B138:B139"/>
    <mergeCell ref="D138:D139"/>
    <mergeCell ref="E138:E139"/>
    <mergeCell ref="F138:F139"/>
    <mergeCell ref="G138:G139"/>
    <mergeCell ref="A131:C131"/>
    <mergeCell ref="A132:J132"/>
    <mergeCell ref="A133:N133"/>
    <mergeCell ref="A134:N134"/>
    <mergeCell ref="A136:A137"/>
    <mergeCell ref="B136:B137"/>
    <mergeCell ref="C136:C139"/>
    <mergeCell ref="D136:D137"/>
    <mergeCell ref="E136:E137"/>
    <mergeCell ref="F136:F137"/>
    <mergeCell ref="A129:A130"/>
    <mergeCell ref="F129:F130"/>
    <mergeCell ref="G129:G130"/>
    <mergeCell ref="H129:H130"/>
    <mergeCell ref="I129:I130"/>
    <mergeCell ref="N129:N130"/>
    <mergeCell ref="I125:I126"/>
    <mergeCell ref="N125:N126"/>
    <mergeCell ref="A127:A128"/>
    <mergeCell ref="F127:F128"/>
    <mergeCell ref="G127:G128"/>
    <mergeCell ref="H127:H128"/>
    <mergeCell ref="I127:I128"/>
    <mergeCell ref="N127:N128"/>
    <mergeCell ref="A122:N122"/>
    <mergeCell ref="A123:N123"/>
    <mergeCell ref="A125:A126"/>
    <mergeCell ref="B125:B130"/>
    <mergeCell ref="C125:C130"/>
    <mergeCell ref="D125:D130"/>
    <mergeCell ref="E125:E130"/>
    <mergeCell ref="F125:F126"/>
    <mergeCell ref="G125:G126"/>
    <mergeCell ref="H125:H126"/>
    <mergeCell ref="I116:I117"/>
    <mergeCell ref="N116:N117"/>
    <mergeCell ref="A118:C118"/>
    <mergeCell ref="A119:C119"/>
    <mergeCell ref="A120:F120"/>
    <mergeCell ref="A121:J121"/>
    <mergeCell ref="I114:I115"/>
    <mergeCell ref="N114:N115"/>
    <mergeCell ref="A116:A117"/>
    <mergeCell ref="B116:B117"/>
    <mergeCell ref="C116:C117"/>
    <mergeCell ref="D116:D117"/>
    <mergeCell ref="E116:E117"/>
    <mergeCell ref="F116:F117"/>
    <mergeCell ref="G116:G117"/>
    <mergeCell ref="H116:H117"/>
    <mergeCell ref="A111:I111"/>
    <mergeCell ref="A112:N112"/>
    <mergeCell ref="A114:A115"/>
    <mergeCell ref="B114:B115"/>
    <mergeCell ref="C114:C115"/>
    <mergeCell ref="D114:D115"/>
    <mergeCell ref="E114:E115"/>
    <mergeCell ref="F114:F115"/>
    <mergeCell ref="G114:G115"/>
    <mergeCell ref="H114:H115"/>
    <mergeCell ref="F108:F109"/>
    <mergeCell ref="G108:G109"/>
    <mergeCell ref="H108:H109"/>
    <mergeCell ref="I108:I109"/>
    <mergeCell ref="N108:N109"/>
    <mergeCell ref="A110:C110"/>
    <mergeCell ref="G104:G105"/>
    <mergeCell ref="H104:H107"/>
    <mergeCell ref="I104:I105"/>
    <mergeCell ref="N104:N105"/>
    <mergeCell ref="G106:G107"/>
    <mergeCell ref="I106:I107"/>
    <mergeCell ref="N106:N107"/>
    <mergeCell ref="A99:C99"/>
    <mergeCell ref="A100:I100"/>
    <mergeCell ref="A101:N101"/>
    <mergeCell ref="A102:N102"/>
    <mergeCell ref="A104:A109"/>
    <mergeCell ref="B104:B109"/>
    <mergeCell ref="C104:C109"/>
    <mergeCell ref="D104:D109"/>
    <mergeCell ref="E104:E109"/>
    <mergeCell ref="F104:F107"/>
    <mergeCell ref="G95:G96"/>
    <mergeCell ref="H95:H96"/>
    <mergeCell ref="I95:I96"/>
    <mergeCell ref="N95:N96"/>
    <mergeCell ref="A97:F97"/>
    <mergeCell ref="A98:C98"/>
    <mergeCell ref="G91:G92"/>
    <mergeCell ref="H91:H92"/>
    <mergeCell ref="I91:I92"/>
    <mergeCell ref="N91:N92"/>
    <mergeCell ref="A93:A96"/>
    <mergeCell ref="F93:F96"/>
    <mergeCell ref="G93:G94"/>
    <mergeCell ref="H93:H94"/>
    <mergeCell ref="I93:I94"/>
    <mergeCell ref="N93:N94"/>
    <mergeCell ref="I86:I87"/>
    <mergeCell ref="N86:N87"/>
    <mergeCell ref="A88:F88"/>
    <mergeCell ref="A89:N89"/>
    <mergeCell ref="A91:A92"/>
    <mergeCell ref="B91:B96"/>
    <mergeCell ref="C91:C96"/>
    <mergeCell ref="D91:D96"/>
    <mergeCell ref="E91:E96"/>
    <mergeCell ref="F91:F92"/>
    <mergeCell ref="A86:A87"/>
    <mergeCell ref="D86:D87"/>
    <mergeCell ref="E86:E87"/>
    <mergeCell ref="F86:F87"/>
    <mergeCell ref="G86:G87"/>
    <mergeCell ref="H86:H87"/>
    <mergeCell ref="A84:A85"/>
    <mergeCell ref="F84:F85"/>
    <mergeCell ref="G84:G85"/>
    <mergeCell ref="H84:H85"/>
    <mergeCell ref="I84:I85"/>
    <mergeCell ref="N84:N85"/>
    <mergeCell ref="G80:G81"/>
    <mergeCell ref="H80:H81"/>
    <mergeCell ref="I80:I81"/>
    <mergeCell ref="N80:N81"/>
    <mergeCell ref="A82:A83"/>
    <mergeCell ref="F82:F83"/>
    <mergeCell ref="G82:G83"/>
    <mergeCell ref="H82:H83"/>
    <mergeCell ref="I82:I83"/>
    <mergeCell ref="N82:N83"/>
    <mergeCell ref="A75:C75"/>
    <mergeCell ref="A76:G76"/>
    <mergeCell ref="A77:N77"/>
    <mergeCell ref="A78:N78"/>
    <mergeCell ref="A80:A81"/>
    <mergeCell ref="B80:B87"/>
    <mergeCell ref="C80:C87"/>
    <mergeCell ref="D80:D85"/>
    <mergeCell ref="E80:E85"/>
    <mergeCell ref="F80:F81"/>
    <mergeCell ref="A72:A73"/>
    <mergeCell ref="F72:F73"/>
    <mergeCell ref="G72:G73"/>
    <mergeCell ref="H72:H73"/>
    <mergeCell ref="I72:I73"/>
    <mergeCell ref="N72:N73"/>
    <mergeCell ref="N68:N69"/>
    <mergeCell ref="A70:A71"/>
    <mergeCell ref="F70:F71"/>
    <mergeCell ref="G70:G71"/>
    <mergeCell ref="H70:H71"/>
    <mergeCell ref="I70:I71"/>
    <mergeCell ref="N70:N71"/>
    <mergeCell ref="F66:F67"/>
    <mergeCell ref="G66:G67"/>
    <mergeCell ref="H66:H67"/>
    <mergeCell ref="I66:I67"/>
    <mergeCell ref="N66:N67"/>
    <mergeCell ref="A68:A69"/>
    <mergeCell ref="F68:F69"/>
    <mergeCell ref="G68:G69"/>
    <mergeCell ref="H68:H69"/>
    <mergeCell ref="I68:I69"/>
    <mergeCell ref="A60:C60"/>
    <mergeCell ref="A61:F61"/>
    <mergeCell ref="A62:F62"/>
    <mergeCell ref="A63:N63"/>
    <mergeCell ref="A64:N64"/>
    <mergeCell ref="A66:A67"/>
    <mergeCell ref="B66:B74"/>
    <mergeCell ref="C66:C74"/>
    <mergeCell ref="D66:D74"/>
    <mergeCell ref="E66:E74"/>
    <mergeCell ref="A58:A59"/>
    <mergeCell ref="F58:F59"/>
    <mergeCell ref="G58:G59"/>
    <mergeCell ref="H58:H59"/>
    <mergeCell ref="I58:I59"/>
    <mergeCell ref="N58:N59"/>
    <mergeCell ref="A56:A57"/>
    <mergeCell ref="F56:F57"/>
    <mergeCell ref="G56:G57"/>
    <mergeCell ref="H56:H57"/>
    <mergeCell ref="I56:I57"/>
    <mergeCell ref="N56:N57"/>
    <mergeCell ref="I52:I53"/>
    <mergeCell ref="N52:N53"/>
    <mergeCell ref="A54:A55"/>
    <mergeCell ref="F54:F55"/>
    <mergeCell ref="G54:G55"/>
    <mergeCell ref="H54:H55"/>
    <mergeCell ref="I54:I55"/>
    <mergeCell ref="N54:N55"/>
    <mergeCell ref="A48:F48"/>
    <mergeCell ref="A49:N49"/>
    <mergeCell ref="A52:A53"/>
    <mergeCell ref="B52:B59"/>
    <mergeCell ref="C52:C59"/>
    <mergeCell ref="D52:D59"/>
    <mergeCell ref="E52:E59"/>
    <mergeCell ref="F52:F53"/>
    <mergeCell ref="G52:G53"/>
    <mergeCell ref="H52:H53"/>
    <mergeCell ref="G44:G45"/>
    <mergeCell ref="H44:H45"/>
    <mergeCell ref="I44:I45"/>
    <mergeCell ref="N44:N45"/>
    <mergeCell ref="A46:A47"/>
    <mergeCell ref="F46:F47"/>
    <mergeCell ref="G46:G47"/>
    <mergeCell ref="H46:H47"/>
    <mergeCell ref="I46:I47"/>
    <mergeCell ref="N46:N47"/>
    <mergeCell ref="A44:A45"/>
    <mergeCell ref="B44:B47"/>
    <mergeCell ref="C44:C47"/>
    <mergeCell ref="D44:D47"/>
    <mergeCell ref="E44:E47"/>
    <mergeCell ref="F44:F45"/>
    <mergeCell ref="A35:C35"/>
    <mergeCell ref="A36:G36"/>
    <mergeCell ref="A37:N37"/>
    <mergeCell ref="A38:N38"/>
    <mergeCell ref="A41:F41"/>
    <mergeCell ref="A42:N42"/>
    <mergeCell ref="F31:F34"/>
    <mergeCell ref="G31:G32"/>
    <mergeCell ref="H31:H32"/>
    <mergeCell ref="I31:I32"/>
    <mergeCell ref="N31:N32"/>
    <mergeCell ref="G33:G34"/>
    <mergeCell ref="H33:H34"/>
    <mergeCell ref="I33:I34"/>
    <mergeCell ref="N33:N34"/>
    <mergeCell ref="A30:C30"/>
    <mergeCell ref="A31:A34"/>
    <mergeCell ref="B31:B34"/>
    <mergeCell ref="C31:C34"/>
    <mergeCell ref="D31:D34"/>
    <mergeCell ref="E31:E34"/>
    <mergeCell ref="F26:F29"/>
    <mergeCell ref="G26:G27"/>
    <mergeCell ref="H26:H29"/>
    <mergeCell ref="I26:I27"/>
    <mergeCell ref="N26:N27"/>
    <mergeCell ref="A28:A29"/>
    <mergeCell ref="G28:G29"/>
    <mergeCell ref="I28:I29"/>
    <mergeCell ref="N28:N29"/>
    <mergeCell ref="A25:C25"/>
    <mergeCell ref="A26:A27"/>
    <mergeCell ref="B26:B29"/>
    <mergeCell ref="C26:C29"/>
    <mergeCell ref="D26:D29"/>
    <mergeCell ref="E26:E29"/>
    <mergeCell ref="H21:H24"/>
    <mergeCell ref="I21:I22"/>
    <mergeCell ref="N21:N22"/>
    <mergeCell ref="A23:A24"/>
    <mergeCell ref="G23:G24"/>
    <mergeCell ref="I23:I24"/>
    <mergeCell ref="N23:N24"/>
    <mergeCell ref="A17:N17"/>
    <mergeCell ref="A18:N18"/>
    <mergeCell ref="A19:N19"/>
    <mergeCell ref="A21:A22"/>
    <mergeCell ref="B21:B24"/>
    <mergeCell ref="C21:C24"/>
    <mergeCell ref="D21:D24"/>
    <mergeCell ref="E21:E24"/>
    <mergeCell ref="F21:F24"/>
    <mergeCell ref="G21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ΥΠΟΔΕΙΓΜΑ ΟΙΚΟΝ.ΠΡΟΣΦΟΡΑΣ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Κολοβού Αρετή</dc:creator>
  <cp:lastModifiedBy>Κολοβού Αρετή</cp:lastModifiedBy>
  <dcterms:created xsi:type="dcterms:W3CDTF">2025-10-08T12:01:04Z</dcterms:created>
  <dcterms:modified xsi:type="dcterms:W3CDTF">2025-10-08T12:03:02Z</dcterms:modified>
</cp:coreProperties>
</file>