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chatzis\Desktop\ΥΠΗΡΕΣΙΑ\Διακηρύξεις\Φάρμακα\Φάρμακα 2024\Για Προμηθειών\"/>
    </mc:Choice>
  </mc:AlternateContent>
  <xr:revisionPtr revIDLastSave="0" documentId="8_{BD25D9BE-D372-4578-9856-A3AF3B68529B}" xr6:coauthVersionLast="47" xr6:coauthVersionMax="47" xr10:uidLastSave="{00000000-0000-0000-0000-000000000000}"/>
  <bookViews>
    <workbookView xWindow="-120" yWindow="-120" windowWidth="19440" windowHeight="13290" tabRatio="500" xr2:uid="{00000000-000D-0000-FFFF-FFFF00000000}"/>
  </bookViews>
  <sheets>
    <sheet name="Φάρμακα και Φαρμακευτικό Υλικό" sheetId="3" r:id="rId1"/>
  </sheets>
  <definedNames>
    <definedName name="_xlnm.Print_Area" localSheetId="0">'Φάρμακα και Φαρμακευτικό Υλικό'!$A$8:$G$200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3" l="1"/>
  <c r="I12" i="3"/>
  <c r="I13" i="3"/>
  <c r="I267" i="3" l="1"/>
  <c r="I263" i="3"/>
  <c r="I259" i="3"/>
  <c r="I255" i="3"/>
  <c r="I251" i="3"/>
  <c r="I247" i="3"/>
  <c r="I243" i="3"/>
  <c r="I239" i="3"/>
  <c r="I235" i="3"/>
  <c r="I231" i="3"/>
  <c r="I227" i="3"/>
  <c r="I223" i="3"/>
  <c r="I219" i="3"/>
  <c r="I215" i="3"/>
  <c r="I211" i="3"/>
  <c r="I207" i="3"/>
  <c r="I197" i="3"/>
  <c r="I193" i="3"/>
  <c r="I189" i="3"/>
  <c r="I185" i="3"/>
  <c r="I181" i="3"/>
  <c r="I177" i="3"/>
  <c r="I173" i="3"/>
  <c r="I169" i="3"/>
  <c r="I165" i="3"/>
  <c r="I161" i="3"/>
  <c r="I105" i="3"/>
  <c r="I101" i="3"/>
  <c r="I97" i="3"/>
  <c r="I93" i="3"/>
  <c r="I89" i="3"/>
  <c r="I85" i="3"/>
  <c r="I81" i="3"/>
  <c r="I77" i="3"/>
  <c r="I73" i="3"/>
  <c r="I69" i="3"/>
  <c r="I65" i="3"/>
  <c r="I61" i="3"/>
  <c r="I57" i="3"/>
  <c r="I53" i="3"/>
  <c r="I49" i="3"/>
  <c r="I45" i="3"/>
  <c r="I41" i="3"/>
  <c r="I37" i="3"/>
  <c r="I33" i="3"/>
  <c r="I29" i="3"/>
  <c r="I25" i="3"/>
  <c r="I21" i="3"/>
  <c r="I17" i="3"/>
  <c r="I14" i="3"/>
  <c r="I15" i="3"/>
  <c r="I16" i="3"/>
  <c r="I18" i="3"/>
  <c r="I19" i="3"/>
  <c r="I20" i="3"/>
  <c r="I22" i="3"/>
  <c r="I23" i="3"/>
  <c r="I24" i="3"/>
  <c r="I26" i="3"/>
  <c r="I27" i="3"/>
  <c r="I28" i="3"/>
  <c r="I30" i="3"/>
  <c r="I31" i="3"/>
  <c r="I32" i="3"/>
  <c r="I34" i="3"/>
  <c r="I35" i="3"/>
  <c r="I36" i="3"/>
  <c r="I38" i="3"/>
  <c r="I39" i="3"/>
  <c r="I40" i="3"/>
  <c r="I42" i="3"/>
  <c r="I43" i="3"/>
  <c r="I44" i="3"/>
  <c r="I46" i="3"/>
  <c r="I47" i="3"/>
  <c r="I48" i="3"/>
  <c r="I50" i="3"/>
  <c r="I51" i="3"/>
  <c r="I52" i="3"/>
  <c r="I54" i="3"/>
  <c r="I55" i="3"/>
  <c r="I56" i="3"/>
  <c r="I58" i="3"/>
  <c r="I59" i="3"/>
  <c r="I60" i="3"/>
  <c r="I62" i="3"/>
  <c r="I63" i="3"/>
  <c r="I64" i="3"/>
  <c r="I66" i="3"/>
  <c r="I67" i="3"/>
  <c r="I68" i="3"/>
  <c r="I70" i="3"/>
  <c r="I71" i="3"/>
  <c r="I72" i="3"/>
  <c r="I74" i="3"/>
  <c r="I75" i="3"/>
  <c r="I76" i="3"/>
  <c r="I78" i="3"/>
  <c r="I79" i="3"/>
  <c r="I80" i="3"/>
  <c r="I82" i="3"/>
  <c r="I83" i="3"/>
  <c r="I84" i="3"/>
  <c r="I86" i="3"/>
  <c r="I87" i="3"/>
  <c r="I88" i="3"/>
  <c r="I90" i="3"/>
  <c r="I91" i="3"/>
  <c r="I92" i="3"/>
  <c r="I94" i="3"/>
  <c r="I95" i="3"/>
  <c r="I96" i="3"/>
  <c r="I98" i="3"/>
  <c r="I99" i="3"/>
  <c r="I100" i="3"/>
  <c r="I102" i="3"/>
  <c r="I103" i="3"/>
  <c r="I104" i="3"/>
  <c r="I106" i="3"/>
  <c r="I107" i="3"/>
  <c r="I108" i="3"/>
  <c r="I110" i="3"/>
  <c r="I111" i="3"/>
  <c r="I112" i="3"/>
  <c r="I114" i="3"/>
  <c r="I115" i="3"/>
  <c r="I116" i="3"/>
  <c r="I118" i="3"/>
  <c r="I119" i="3"/>
  <c r="I120" i="3"/>
  <c r="I122" i="3"/>
  <c r="I123" i="3"/>
  <c r="I124" i="3"/>
  <c r="I126" i="3"/>
  <c r="I127" i="3"/>
  <c r="I128" i="3"/>
  <c r="I130" i="3"/>
  <c r="I131" i="3"/>
  <c r="I132" i="3"/>
  <c r="I134" i="3"/>
  <c r="I135" i="3"/>
  <c r="I136" i="3"/>
  <c r="I138" i="3"/>
  <c r="I139" i="3"/>
  <c r="I140" i="3"/>
  <c r="I142" i="3"/>
  <c r="I143" i="3"/>
  <c r="I144" i="3"/>
  <c r="I146" i="3"/>
  <c r="I147" i="3"/>
  <c r="I148" i="3"/>
  <c r="I150" i="3"/>
  <c r="I151" i="3"/>
  <c r="I152" i="3"/>
  <c r="I154" i="3"/>
  <c r="I155" i="3"/>
  <c r="I156" i="3"/>
  <c r="I158" i="3"/>
  <c r="I159" i="3"/>
  <c r="I160" i="3"/>
  <c r="I162" i="3"/>
  <c r="I163" i="3"/>
  <c r="I164" i="3"/>
  <c r="I166" i="3"/>
  <c r="I167" i="3"/>
  <c r="I168" i="3"/>
  <c r="I170" i="3"/>
  <c r="I171" i="3"/>
  <c r="I172" i="3"/>
  <c r="I174" i="3"/>
  <c r="I175" i="3"/>
  <c r="I176" i="3"/>
  <c r="I178" i="3"/>
  <c r="I179" i="3"/>
  <c r="I180" i="3"/>
  <c r="I182" i="3"/>
  <c r="I183" i="3"/>
  <c r="I184" i="3"/>
  <c r="I186" i="3"/>
  <c r="I187" i="3"/>
  <c r="I188" i="3"/>
  <c r="I190" i="3"/>
  <c r="I191" i="3"/>
  <c r="I192" i="3"/>
  <c r="I194" i="3"/>
  <c r="I195" i="3"/>
  <c r="I196" i="3"/>
  <c r="I205" i="3"/>
  <c r="I206" i="3"/>
  <c r="I208" i="3"/>
  <c r="I209" i="3"/>
  <c r="I210" i="3"/>
  <c r="I212" i="3"/>
  <c r="I213" i="3"/>
  <c r="I214" i="3"/>
  <c r="I216" i="3"/>
  <c r="I217" i="3"/>
  <c r="I218" i="3"/>
  <c r="I220" i="3"/>
  <c r="I221" i="3"/>
  <c r="I222" i="3"/>
  <c r="I224" i="3"/>
  <c r="I225" i="3"/>
  <c r="I226" i="3"/>
  <c r="I228" i="3"/>
  <c r="I229" i="3"/>
  <c r="I230" i="3"/>
  <c r="I232" i="3"/>
  <c r="I233" i="3"/>
  <c r="I234" i="3"/>
  <c r="I236" i="3"/>
  <c r="I237" i="3"/>
  <c r="I238" i="3"/>
  <c r="I240" i="3"/>
  <c r="I241" i="3"/>
  <c r="I242" i="3"/>
  <c r="I244" i="3"/>
  <c r="I245" i="3"/>
  <c r="I246" i="3"/>
  <c r="I248" i="3"/>
  <c r="I249" i="3"/>
  <c r="I250" i="3"/>
  <c r="I252" i="3"/>
  <c r="I253" i="3"/>
  <c r="I254" i="3"/>
  <c r="I256" i="3"/>
  <c r="I257" i="3"/>
  <c r="I258" i="3"/>
  <c r="I260" i="3"/>
  <c r="I261" i="3"/>
  <c r="I262" i="3"/>
  <c r="I264" i="3"/>
  <c r="I265" i="3"/>
  <c r="I266" i="3"/>
  <c r="I268" i="3"/>
  <c r="I269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 l="1"/>
  <c r="I270" i="3"/>
  <c r="I271" i="3" s="1"/>
  <c r="I272" i="3" s="1"/>
  <c r="I157" i="3"/>
  <c r="I153" i="3"/>
  <c r="I149" i="3"/>
  <c r="I145" i="3"/>
  <c r="I141" i="3"/>
  <c r="I137" i="3"/>
  <c r="I133" i="3"/>
  <c r="I129" i="3"/>
  <c r="I125" i="3"/>
  <c r="I121" i="3"/>
  <c r="I117" i="3"/>
  <c r="I113" i="3"/>
  <c r="I109" i="3"/>
  <c r="I396" i="3" l="1"/>
  <c r="I397" i="3" s="1"/>
  <c r="I198" i="3"/>
  <c r="I199" i="3" l="1"/>
  <c r="I400" i="3"/>
  <c r="I200" i="3" l="1"/>
  <c r="I402" i="3" s="1"/>
  <c r="I401" i="3"/>
  <c r="C12" i="3" l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206" i="3" l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8" i="3" l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</calcChain>
</file>

<file path=xl/sharedStrings.xml><?xml version="1.0" encoding="utf-8"?>
<sst xmlns="http://schemas.openxmlformats.org/spreadsheetml/2006/main" count="1399" uniqueCount="945">
  <si>
    <t>ΣΤΟΙΧΕΙΑ ΠΡΟΣΦΕΡΟΝΤΟΣ…..……………………………………………..…… 
Νόμιμος εκπρόσωπος…………..………………………………………………
Α.Φ.Μ………………... ΔΟΥ……………... .Έδρα …………………………….
Οδός …………………………………..Αριθμός ……………
Τηλέφωνο…………………………………….. email………………………</t>
  </si>
  <si>
    <t>ΑΝΑΘΕΤΟΥΣΑ ΑΡΧΗ : ΔΗΜΟΣ ΘΕΣΣΑΛΟΝΙΚΗΣ</t>
  </si>
  <si>
    <t>Διαγωνισμός προμήθειας Φαρμάκων, Φαρμακευτικού και Υγειονομικού Υλικού 2024-2026</t>
  </si>
  <si>
    <t xml:space="preserve">Υπόδειγμα Οικονομικής Προσφοράς </t>
  </si>
  <si>
    <t>Είδη</t>
  </si>
  <si>
    <t xml:space="preserve">κωδικός </t>
  </si>
  <si>
    <t>α/α</t>
  </si>
  <si>
    <t>ΔΡΑΣΤΙΚΗ ΟΥΣΙΑ</t>
  </si>
  <si>
    <t>ΣΥΣΚΕΥΑΣΙΑ</t>
  </si>
  <si>
    <t>Ενδεικτική Τιμή Διαγωνισμού προ ΦΠΑ</t>
  </si>
  <si>
    <t>Προσφερόμενη Τιμή προ ΦΠΑ</t>
  </si>
  <si>
    <t>ΣΥΝΟΛΙΚΗ ΠΟΣΟΤΗΤΑ</t>
  </si>
  <si>
    <t xml:space="preserve">ΣΥΝΟΛΙΚΗ ΑΞΙΑ </t>
  </si>
  <si>
    <t>ΠΙΝΑΚΑΣ 1: ΦΑΡΜΑΚΑ</t>
  </si>
  <si>
    <t>ADALAT CAPS 5 mg CAPS</t>
  </si>
  <si>
    <t>ΠΠΡΦΑΔ001</t>
  </si>
  <si>
    <t>NIFEDIPINE 5MG/CAP ΒΤx100</t>
  </si>
  <si>
    <t>ΤΕΜΑΧΙΟ</t>
  </si>
  <si>
    <t>AERIUS ORAL.SOL 0,5MG/ML 1 Φιάλη x 150 ML</t>
  </si>
  <si>
    <t>ΠΠΡΦΑΔ006</t>
  </si>
  <si>
    <t>ΔΕΣΛΟΡΑΤΑΔΙΝΗ 0,5MG/ML ΣΙΡΟΠΙ(ΤΥΠΟΥ AERIUS) ΦΙΑΛΗ 150ML</t>
  </si>
  <si>
    <t>AEROLIN INHALER AER.MD.INH 100MCG/DOSE ΣΥΣΚΕΥΗ 200 ΔΟΣΕΙΣ (17g)</t>
  </si>
  <si>
    <t>ΠΠΡΦΑΔ007</t>
  </si>
  <si>
    <t>SALBUTAMOL (AEROLIN AER.MD.INH.100mg/dose 200δόσεις)Aer.Inh.</t>
  </si>
  <si>
    <t>ALGOFREN EF.TAB  200mg/TAB BTX20 (FOIST2x10)</t>
  </si>
  <si>
    <t>ΠΠΡΦΑΔ008</t>
  </si>
  <si>
    <t>IBUPROFEN 200MG/TAB BTX20(FOIST2X10)</t>
  </si>
  <si>
    <t>ALGOFREN fctab 400mg/TAB BTX20 (BLIST2x10)</t>
  </si>
  <si>
    <t>ΠΠΡΦΑΔ009</t>
  </si>
  <si>
    <t>IBUPROFEN 400MG/TAB BTx20 (BLIST 2x10)</t>
  </si>
  <si>
    <t>ALGOFREN fctab 600mg/TAB BTX20 (BLIST2x10)</t>
  </si>
  <si>
    <t>ΠΠΡΦΑΔ010</t>
  </si>
  <si>
    <t>IBUPROFEN 600MG/TAB BTx20 (BLIST 2x10)</t>
  </si>
  <si>
    <t xml:space="preserve">ALGOFREN syr  100mg/5ml </t>
  </si>
  <si>
    <t>ΠΠΡΦΑΔ011</t>
  </si>
  <si>
    <t>IBUPROFEN 100MG/5ML FLx150 ML</t>
  </si>
  <si>
    <t>ALGOFREN 400mg/ΦΑΚΕΛΙΣΚΟΙ 20ΤΕΜ ΑΝΑΒΡΑΖΟΝΤΑ</t>
  </si>
  <si>
    <t>ΠΠΡΦΑΔ012</t>
  </si>
  <si>
    <t>IBUPROFEN 400mg/ΦΑΚΕΛΙΣΚΟΙ 20ΤΕΜ ΑΝΑΒΡΑΖΟΝΤΑ</t>
  </si>
  <si>
    <t>ALMORA PLUS ELECTROLYTES 12x4gr</t>
  </si>
  <si>
    <t>ΠΠΡΦΑΔ013</t>
  </si>
  <si>
    <t>ΗΛΕΚΤΡΟΛΥΤΕΣ για βρέφη &amp; παιδιά 12 φακελάκια με γεύση φράουλα</t>
  </si>
  <si>
    <t xml:space="preserve">AMOXIL PD.ORA.SUS 250MG/5ML FLx100ML
</t>
  </si>
  <si>
    <t>ΠΠΡΦΑΔ014</t>
  </si>
  <si>
    <t xml:space="preserve">Αμοξυκιλλίνη -250MG/5ML FLx100ML
</t>
  </si>
  <si>
    <t xml:space="preserve">AMOXIL PD.ORA.SUS 500MG/5ML FLx100ML
</t>
  </si>
  <si>
    <t>ΠΠΡΦΑΔ015</t>
  </si>
  <si>
    <t xml:space="preserve">Αμοξυκιλλίνη-PD.ORA.SUS 500MG/5ML FLx100ML
</t>
  </si>
  <si>
    <t xml:space="preserve">ATROVENT INH.SOL.N 250mcg/2ml DOSE BTx10 ΠΕΡΙΕΚΤΕΣ ΜΙΑΣ ΔΟΣΗΣ x2ML ΠΕΡΙΕΚΤΕΣ ΜΙΑΣ ΔΟΣΗΣ x2ML
</t>
  </si>
  <si>
    <t>ΠΠΡΦΑΔ016</t>
  </si>
  <si>
    <t>Ιπρατρόπιο-
Διάλυμα για εισπνοή με εκνεφωτή
Συγκέντρωση
250UG/2ML-
INH.SOL.N 250mcg/2ml DOSE BTx10 ΠΕΡΙΕΚΤΕΣ ΜΙΑΣ ΔΟΣΗΣ x2ML</t>
  </si>
  <si>
    <t xml:space="preserve">ATROVENT INH.SOL.P 20MCG/DOSE FLX10ML(200DOSES)
</t>
  </si>
  <si>
    <t>ΠΠΡΦΑΔ017</t>
  </si>
  <si>
    <t xml:space="preserve">Ιπρατρόπιο-Αερόλυμα για εισπνοή, σταθερών δόσεων
Συγκέντρωση
21UG/{inh}-INH.SOL.P 20MCG/DOSE FLX10ML(200DOSES)
</t>
  </si>
  <si>
    <t xml:space="preserve">APOTEL SYR 120MG/5ML FL x 120 ML
</t>
  </si>
  <si>
    <t>ΠΠΡΦΑΔ022</t>
  </si>
  <si>
    <t>PARACETAMOL 120MG/5MLFLx120ML</t>
  </si>
  <si>
    <t>BENZYL BENZOATE/PURNA EMUL.EXT.U 25% BOTTLEx1L</t>
  </si>
  <si>
    <t>ΠΠΡΦΑΔ024</t>
  </si>
  <si>
    <t xml:space="preserve">PROCEF PD.ORA.SUS 250MG/5ML FLX60ML
</t>
  </si>
  <si>
    <t>ΠΠΡΦΑΔ025</t>
  </si>
  <si>
    <t xml:space="preserve">Κεφπροζίλη (Cefprozil)-PD.ORA.SUS 250MG/5ML FLX60ML
</t>
  </si>
  <si>
    <t>SALOSPIR 500MG</t>
  </si>
  <si>
    <t>ΠΠΡΦΑΔ026</t>
  </si>
  <si>
    <t>ACETYLSALICYLIC ACID TAB 500MG/TAB ΒΤx20 (BLIST 2x10)</t>
  </si>
  <si>
    <t>SALOSPIR 100MG</t>
  </si>
  <si>
    <t>ΠΠΡΦΑΔ027</t>
  </si>
  <si>
    <t>ACETYLSALICYLIC ACID TAB 100MGX20TAB</t>
  </si>
  <si>
    <t>SALOSPIR GR TAB 325 MG/TAB BTx20 (BLIST 2x10)</t>
  </si>
  <si>
    <t>ΠΠΡΦΑΔ028</t>
  </si>
  <si>
    <t>ACETYLSALICYLIC ACID 325MG/TAB ΒΤx 20(BLIST 2 x 10)</t>
  </si>
  <si>
    <t>AUGMENTIN F.C. TAB (500+125) MG/TAB BTx16 (4 BLIST x4)</t>
  </si>
  <si>
    <t>ΠΠΡΦΑΔ029</t>
  </si>
  <si>
    <t>AMOXICILLIN:CLAVULANATE POTASSIUM (500+125)MG/TAB BTx16 (4 BLIST x4)</t>
  </si>
  <si>
    <t xml:space="preserve">AUGMENTIN PD.ORA.SUS (400+57)MG/5ML FLx70 ML
</t>
  </si>
  <si>
    <t>ΠΠΡΦΑΔ030</t>
  </si>
  <si>
    <t xml:space="preserve">Αμοξυκιλλίνη + Κλαβουλανικό οξύ (Amoxycillin + Clavulanic Acid)
(400+57)MG/5ML FLx70 ML
</t>
  </si>
  <si>
    <t>AUGMENTIN PD.ORA.SUS (250+62,5)MG/5ML FLx60 ML</t>
  </si>
  <si>
    <t>ΠΠΡΦΑΔ031</t>
  </si>
  <si>
    <t xml:space="preserve">Αμοξυκιλλίνη + Κλαβουλανικό οξύ (Amoxycillin + Clavulanic Acid)-(250+62,5)MG/5ML FLx60 ML
</t>
  </si>
  <si>
    <t>BACTROBAN κρέμα</t>
  </si>
  <si>
    <t>ΠΠΡΦΑΡ520</t>
  </si>
  <si>
    <t xml:space="preserve"> MUPIROCIN 2% TUBx15G</t>
  </si>
  <si>
    <t>BACTROBAN NASAL κρέμα</t>
  </si>
  <si>
    <t>ΠΠΡΦΑΔ032</t>
  </si>
  <si>
    <t xml:space="preserve"> MUPIROCIN 2% NASAL CREAM</t>
  </si>
  <si>
    <t xml:space="preserve">CLARIPEN GRA.OR.SUS 250MG/5ML FLx60 ML
-Κλαριθρομυκίνη (Clarithromycin)
</t>
  </si>
  <si>
    <t>ΠΠΡΦΑΔ033</t>
  </si>
  <si>
    <t xml:space="preserve">Κλαριθρομυκίνη (Clarithromycin)-GRA.OR.SUS 250MG/5ML FLx60 ML
</t>
  </si>
  <si>
    <t>EAR SPRAY OTOMIZE</t>
  </si>
  <si>
    <t>ΠΠΡΦΑΔ034</t>
  </si>
  <si>
    <t>NEOMYCIN- DEXAMETHASONE/ACETIC ACID EAR SPRAY FLX5ML</t>
  </si>
  <si>
    <t>EMOFIX OINTMENT</t>
  </si>
  <si>
    <t>ΠΠΡΦΑΔ035</t>
  </si>
  <si>
    <t>ΑΙΜΟΣΤΑΤΙΚΗ ΑΛΟΙΦΗ ΜΕ ΑΚΡΟΦΥΣΙΟ 30GR</t>
  </si>
  <si>
    <t>ΠΠΡΦΑΔ036</t>
  </si>
  <si>
    <t>ΑΝΤΙΘΑΜΒΩΤΙΚΟ ULTRA STOP 25 ml</t>
  </si>
  <si>
    <t>Betadine CUT SOL. 10% FLX240ml</t>
  </si>
  <si>
    <t>ΠΠΡΦΑΔ037</t>
  </si>
  <si>
    <t>POVIDONE-IODINE 10% FLX240ML</t>
  </si>
  <si>
    <t>Betadine CUT SOL. 10% FLX30ml</t>
  </si>
  <si>
    <t>ΠΠΡΦΑΔ038</t>
  </si>
  <si>
    <t>POVIDONE-IODINE 10% FLX30ML</t>
  </si>
  <si>
    <t>Buscopan PLUS F.C. TAB (10+500)MG/TAB BTx40 (BLIST 4x10)</t>
  </si>
  <si>
    <t>ΠΠΡΦΑΔ039</t>
  </si>
  <si>
    <t>HYOSCINE BUTYLBROMIDE, PARACETAMOL (10+500)MG/TAB BT x 40 (BLIST 4x10)</t>
  </si>
  <si>
    <t xml:space="preserve">Berovent (0,5+2,5)MG/2,5ML διάλυμα για εισπνοή με εκνεφωτή.
</t>
  </si>
  <si>
    <t>ΠΠΡΦΑΔ040</t>
  </si>
  <si>
    <t xml:space="preserve">Ιπρατρόπιο-Σαλβουταμόλη-Διάλυμα για εισπνοή με εκνεφώτη (INHALANT)
(0,5+2,5)MG/2,5ML -1 BOX * 10 VIAL * 2.5 ML
</t>
  </si>
  <si>
    <t xml:space="preserve">BEROVENT AER MD INH (0,020 + 1,120)MG /DOSE FL X 10ML (200 DOSES)
</t>
  </si>
  <si>
    <t>ΠΠΡΦΑΔ041</t>
  </si>
  <si>
    <t>Ιπρατρόπιο-Σαλβουταμόλη-Διάλυμα για εισπνοή με εκνεφωτή
AER MD INH (0,020 + 1,120)MG /DOSE FL X 10ML (200 DOSES)</t>
  </si>
  <si>
    <t xml:space="preserve">CECLOR GRA.OR.SUS 375MG/5ML BTX1FLX60ML
</t>
  </si>
  <si>
    <t>ΠΠΡΦΑΔ042</t>
  </si>
  <si>
    <t xml:space="preserve">Κεφακλόρη (Cefaclor)-GRA.OR.SUS 375MG/5ML BTX1FLX60ML
</t>
  </si>
  <si>
    <t xml:space="preserve">CILROTON ORAL.SOL 5MG/5ML FLx200ML(ΓΥΑΛ.ΦΙΑΛ)
</t>
  </si>
  <si>
    <t>ΠΠΡΦΑΔ043</t>
  </si>
  <si>
    <t xml:space="preserve">Δομπεριδόνη (Domperidone)-1MG/1ML-1 VIALGL * 200ML
</t>
  </si>
  <si>
    <t xml:space="preserve">COTRIM E-RATIOPHARM 100 ML (400+80)MG/5ML
</t>
  </si>
  <si>
    <t>ΠΠΡΦΑΔ044</t>
  </si>
  <si>
    <t xml:space="preserve">Σουλφαμεθοξαζόλη + Τριμεθοπρίμη (Sulfamethoxazole + Trimethoprim)-100 ML (400+80)MG/5ML
</t>
  </si>
  <si>
    <t>COUNTERPAIN (θερμαντική-αναλγητική κρέμα)</t>
  </si>
  <si>
    <t>ΠΠΡΦΑΔ045</t>
  </si>
  <si>
    <t>METHYL SALICYLATE + EUGENOL + MENTHOL (100+13+54)MG/G TUB X100G</t>
  </si>
  <si>
    <t>VOLTAREN Emulgel</t>
  </si>
  <si>
    <t>ΠΠΡΦΑΔ046</t>
  </si>
  <si>
    <t>11,6mg DICLOFENAC DIETHYLAMINE GEL1% W/W Tub(ALU)X100GR</t>
  </si>
  <si>
    <t>CELESTODERM cream</t>
  </si>
  <si>
    <t>ΠΠΡΦΑΔ047</t>
  </si>
  <si>
    <t>BETAMETHASONE + GARAMYCIN (0.1+0.1)% TUBx30G</t>
  </si>
  <si>
    <t xml:space="preserve">DACTADOR-CREAM (2%+1%) W/W TUBx15 G
</t>
  </si>
  <si>
    <t>ΠΠΡΦΑΔ049</t>
  </si>
  <si>
    <t xml:space="preserve">Μικοναζόλη-κορτιζόλη-Συνδυασμός κορτικοστεροειδούς και αντιμυκητιασικών φαρμάκων-Kρέμα εξωτερικής χρήσης (CREAM)-CREAM (2%+1%) W/W TUBx15 G
</t>
  </si>
  <si>
    <t xml:space="preserve">DAKTARIN CREAM 2% W/W TUBx30G
</t>
  </si>
  <si>
    <t>ΠΠΡΦΑΔ050</t>
  </si>
  <si>
    <t xml:space="preserve">Μικοναζόλη νιτρική (Miconazole Nitrate)-2% W/W TUBx30G
</t>
  </si>
  <si>
    <t>DEPON (ODIS) OR. DIS TA 500MG/TAB BT x16 (σε 2 σωληνάρια Χ 8 δισκία)</t>
  </si>
  <si>
    <t>ΠΠΡΦΑΔ051</t>
  </si>
  <si>
    <t>PARACETAMOL 500MG/DISP TABBTx16 (σε 2 σωληνάρια x 8 δισκία)</t>
  </si>
  <si>
    <t>DEPON MAXIMUM δισκία αναβράζοντα</t>
  </si>
  <si>
    <t>ΠΠΡΦΑΔ052</t>
  </si>
  <si>
    <t>PARACETAMOL 1G/TAB TUBx8</t>
  </si>
  <si>
    <t>DEPON SYR 120MG/5ML FLx 150 ML</t>
  </si>
  <si>
    <t>ΠΠΡΦΑΔ053</t>
  </si>
  <si>
    <t>PARACETAMOL 120MG/5MLFLx150M</t>
  </si>
  <si>
    <t>DEPON δισκία 500mg</t>
  </si>
  <si>
    <t>ΠΠΡΦΑΡ453</t>
  </si>
  <si>
    <t>PARACETAMOL 500MG/TAB ΒΤx10</t>
  </si>
  <si>
    <t xml:space="preserve">DIAZEPAM DESITIN rectal sol rectal tubes 5mg BT x 5tubes x 2.5ml
</t>
  </si>
  <si>
    <t>ΠΠΡΦΑΔ055</t>
  </si>
  <si>
    <t xml:space="preserve">Διαζεπάμη-Ορθικό διάλυμα
5MG/2.5ML (SOL)
</t>
  </si>
  <si>
    <t xml:space="preserve">DUPHALAC SYR 3,335G/5ML BOTTLE x 5000 ML
</t>
  </si>
  <si>
    <t>ΠΠΡΦΑΔ056</t>
  </si>
  <si>
    <t xml:space="preserve">Λακτουλόζη (Lactulose)-Σιρόπι (SYRUP)-3.335G/5ML
1 BOX * 1 VIAL * 300 ML
</t>
  </si>
  <si>
    <t xml:space="preserve"> Emecalm Σιρόπι Για Τη Ναυτία 120ml &amp; τον εμετό</t>
  </si>
  <si>
    <t>ΠΠΡΦΑΔ057</t>
  </si>
  <si>
    <t>Σιρόπι Για Τη Ναυτία 120ml &amp; τον εμετό-ΠΑΙΔΙΚΟ</t>
  </si>
  <si>
    <t>EPISTATUS oral.sol 10mg/ml BT x 4unidose -syr x 5ml</t>
  </si>
  <si>
    <t>ΠΠΡΦΑΔ058</t>
  </si>
  <si>
    <t xml:space="preserve">Μιδαζολάμη (Midazolam)-oral.sol 10mg/ml BT x 4unidose -syr x 5ml
</t>
  </si>
  <si>
    <t xml:space="preserve">ZINADOL GRA.OR.SUS 250MG/5ML FLX100ML
</t>
  </si>
  <si>
    <t>ΠΠΡΦΑΔ059</t>
  </si>
  <si>
    <t xml:space="preserve">Κεφουροξίμη αξετίλη (Cefuroxime Axetil)-GRA.OR.SUS 250MG/5ML FLX100ML
</t>
  </si>
  <si>
    <t>PANADOL ADVANCE F.C. TAB 500 MG/TAB BTx24 (2x12)</t>
  </si>
  <si>
    <t>ΠΠΡΦΑΔ060</t>
  </si>
  <si>
    <t>PARACETAMOL 500MG/TAB BTx24 (2x12)</t>
  </si>
  <si>
    <t>PANADOL σιρόπι</t>
  </si>
  <si>
    <t>ΠΠΡΦΑΔ061</t>
  </si>
  <si>
    <t>PARACETAMOL 160MG/5ML FLx120ML</t>
  </si>
  <si>
    <t>EVINOPON GEL</t>
  </si>
  <si>
    <t>ΠΠΡΦΑΔ063</t>
  </si>
  <si>
    <t>DICLOFENAC SODIUM GEL EXT. US 1% TUBx100G</t>
  </si>
  <si>
    <t>FENISTIL GEL. EXT. US. 0.1% (W/W) TBx30G</t>
  </si>
  <si>
    <t>ΠΠΡΦΑΔ065</t>
  </si>
  <si>
    <t>DIMETINDENE MALEATE 0,1%ΤΒx30 G</t>
  </si>
  <si>
    <t xml:space="preserve">FLIXOTIDE AER.MD.INH 125MCG/DOSE FLx120DOSES (10,2G)
</t>
  </si>
  <si>
    <t>ΠΠΡΦΑΔ066</t>
  </si>
  <si>
    <t xml:space="preserve">Φλουτικαζόνη-Aερόλυμα για εισπνοή, σταθερών δόσεων (AER_MET)-125UG/DOSE-1 VIAL * 10.2 G * 11.76 DOSE
</t>
  </si>
  <si>
    <t xml:space="preserve">FUSIBET CREAM 2%+0.1% BT xTUB x30G
</t>
  </si>
  <si>
    <t>ΠΠΡΦΑΔ067</t>
  </si>
  <si>
    <t xml:space="preserve">Φουσιδικό οξύ-Βηταμεθαζόνη-Τοπικά αντιμυκητιασικά2%+0.1% BT xTUB x30G
</t>
  </si>
  <si>
    <t>Fucicort lipid 30 gr Ointm.</t>
  </si>
  <si>
    <t>ΠΠΡΦΑΔ068</t>
  </si>
  <si>
    <t>FUSIDIC ACID+ BETAMETHASONE VALERATE (2+0.1)% W/W TUBx30G</t>
  </si>
  <si>
    <t>FUCIDIN κρέμα</t>
  </si>
  <si>
    <t>ΠΠΡΦΑΔ069</t>
  </si>
  <si>
    <t>FUSIDIC ACID OINTMENT 2% TUBx30G</t>
  </si>
  <si>
    <t>FUCIDIN-H</t>
  </si>
  <si>
    <t>ΠΠΡΦΑΔ070</t>
  </si>
  <si>
    <t>FUSIDIC ACID + HYDROCORTISONE ACETATE (2+1)% TUBx15G</t>
  </si>
  <si>
    <t xml:space="preserve">HEMAFER OR.SO.D 50MG/ML FLX30ML
</t>
  </si>
  <si>
    <t>ΠΠΡΦΑΔ071</t>
  </si>
  <si>
    <t xml:space="preserve">Δεξτριφερρόνη-Σιδηροθεραπεία από το στόμα-Διάλυμα πόσιμο, σταγόνες (SOL_DROPS)
50MG/ML-1 VIAL * 30 ML
</t>
  </si>
  <si>
    <t xml:space="preserve">HEMAFER SYR 50MG/5ML FLx125 ML
</t>
  </si>
  <si>
    <t>ΠΠΡΦΑΔ072</t>
  </si>
  <si>
    <t xml:space="preserve">Δεξτριφερρόνη-Σιδηροθεραπεία από το στόμα-SYR 50MG/5ML FLx125 ML
</t>
  </si>
  <si>
    <t xml:space="preserve">HY-SIL κρέμα (1% + 0,2%) w/w.
</t>
  </si>
  <si>
    <t>ΠΠΡΦΑΔ073</t>
  </si>
  <si>
    <t xml:space="preserve">Αργυρούχος σουλφαδιαζίνη-υαλουρονικό οξύ-Αναπλαστική κρέμα (1% + 0,2%) w/w για Πρόληψη και τοπική θεραπεία πληγών, κιρσωδών ελκών και εγκαυμάτων.
</t>
  </si>
  <si>
    <t>IMODIUM ORIGINAL CAPS 2MG/CAP BTx6 (BLISTER 1x6)</t>
  </si>
  <si>
    <t>ΠΠΡΦΑΔ074</t>
  </si>
  <si>
    <t>LOPERAMIDE HYDROCHLORIDE 2MG/CAPΒΤx6 (BLISTER 1x6)</t>
  </si>
  <si>
    <t xml:space="preserve">INFACOLIC ORAL.SUSP 4% (W/V) FLx50 ML
</t>
  </si>
  <si>
    <t>ΠΠΡΦΑΔ075</t>
  </si>
  <si>
    <t xml:space="preserve">Σιμεθικόνη-40MG/ML
1 BOX * 1 VIAL * 50 ML
</t>
  </si>
  <si>
    <t>LASIX 40 mg δισκία</t>
  </si>
  <si>
    <t>ΠΠΡΦΑΔ076</t>
  </si>
  <si>
    <t>FUROSEMIDE 40MG/TAB ΒΤx12 (BLIST 1x12)</t>
  </si>
  <si>
    <t>Dekaz Kelosoft Επουλωτική κρέμα 25gr</t>
  </si>
  <si>
    <t>ΠΠΡΦΑΔ080</t>
  </si>
  <si>
    <t>Hyoscyamus oil-Eπουλωτική κρέμα με Έλαιο Υοσκυάμου 25gr</t>
  </si>
  <si>
    <t xml:space="preserve">KENACOMB CREAM 0,1%+0,25%+100KU/G TUBx25 G
</t>
  </si>
  <si>
    <t>ΠΠΡΦΑΔ081</t>
  </si>
  <si>
    <t xml:space="preserve">Τριαμσινολονη-Νεομυκίνη-Νυστατίνη
0,1%+0,25%+100KU/G TUBx25 G
</t>
  </si>
  <si>
    <t>KEPPRA αντιεπιληπτικό-Λεβετιρακετάμη- ORAL.SOL 100MG/ML BTx1 φιάλη x150ML +1 σύριγγα x3ML</t>
  </si>
  <si>
    <t>ΠΠΡΦΑΔ082</t>
  </si>
  <si>
    <t xml:space="preserve">αντιεπιληπτικό-Λεβετιρακετάμη- ORAL.SOL 100MG/ML BTx1 φιάλη x150ML +1 σύριγγα x3ML
</t>
  </si>
  <si>
    <t>MEDROL (50 τμχ, δισκία κορτιζόνης, πρεδνιζολόνη 4mg</t>
  </si>
  <si>
    <t>ΠΠΡΦΑΔ083</t>
  </si>
  <si>
    <t xml:space="preserve">METHYLPREDNISOLONE 4MG/TAB ΒΤx50 (BLIST 5x10) </t>
  </si>
  <si>
    <t>MESULID TAB 100MG/TAB BTx30 (BLIST 3x10)</t>
  </si>
  <si>
    <t>ΠΠΡΦΑΔ084</t>
  </si>
  <si>
    <t>NIMESULIDE 100MG/TAB BTx30 (BLIST 3x10)</t>
  </si>
  <si>
    <t xml:space="preserve">MUNDISAL GEL.OR.TOP 8.71%+0.01% BTx1TUBx15G
</t>
  </si>
  <si>
    <t>ΠΠΡΦΑΔ086</t>
  </si>
  <si>
    <t xml:space="preserve">Choline salicylate + Cetalkonium chloride -Γέλη στοματική τοπική (GEL)-εξελκώσεων και φλεγμονών του στόματος-GEL.OR.TOP 8.71%+0.01% BTx1TUBx15G
</t>
  </si>
  <si>
    <t xml:space="preserve">NASONEX NASPR.SUS 0,05% W/W BT x 3 FL x 18 G
</t>
  </si>
  <si>
    <t>ΠΠΡΦΑΔ088</t>
  </si>
  <si>
    <t>Μομεταζόνη φουροϊκή (Mometasone Furoate)-Ρινικό εκνέφωμα, εναιώρημα (SPRAY_SUSP)-NASPR.SUS 0,05% W/W BT x 3 FL x 18 G</t>
  </si>
  <si>
    <t>NEXIUM GR TAB  40 mg/TAB BTx28 (BLISTER ALUMINIUM_</t>
  </si>
  <si>
    <t>ΠΠΡΦΑΔ089</t>
  </si>
  <si>
    <t>ESOMEPRAZOLE 40MG/TAB BT x 28 (BLISTER ALUMINIUM)</t>
  </si>
  <si>
    <t>NEXIUM GR TAB  10 mg/TAB BTx28 (BLISTER ALUMINIUM_</t>
  </si>
  <si>
    <t>ΠΠΡΦΑΔ090</t>
  </si>
  <si>
    <t>NORGESIC TAB (450+35)MG/TAB BTx30</t>
  </si>
  <si>
    <t>ΠΠΡΦΑΔ091</t>
  </si>
  <si>
    <t>ORPHENADRINE:PARACETAMOL (450+35)MG/TAB ΒΤx30</t>
  </si>
  <si>
    <t>OXYGENATED WATER 3% /MEDIPLANTS CUT SOL 3% (W/V) FLX100ml με εκνεφωτή</t>
  </si>
  <si>
    <t>ΠΠΡΦΑΡ542</t>
  </si>
  <si>
    <t>OXYGENATED WATER 3%/CUT.SOL 3% (W/V) FLx100 ML (με εκνεφωτή)</t>
  </si>
  <si>
    <t>PONSTAN FC TAB 500 MG\TAB BTx15 (BLISTERS)</t>
  </si>
  <si>
    <t>ΠΠΡΦΑΔ094</t>
  </si>
  <si>
    <t>MEFENAMIC ACID 500MG/TAB ΒΤx15 (BLISTERS)</t>
  </si>
  <si>
    <t>PRIMPERAN inj</t>
  </si>
  <si>
    <t>ΠΠΡΦΑΔ095</t>
  </si>
  <si>
    <t>METOCLOPRAMIDE HYDROCLORIDE INJ SOL 10MG/2ML AMP BT X6AMP X2ML</t>
  </si>
  <si>
    <t>PULVO spray</t>
  </si>
  <si>
    <t>ΠΠΡΦΑΔ096</t>
  </si>
  <si>
    <t>NEOMYCIN SULFATE + HORSE LIVER CATALASE AER TOP. (10811UC+2.23MG)/G FLx148G</t>
  </si>
  <si>
    <t>LOSEC GR CAP 20 mg/CAP BTx28 σε φιαλίδιο</t>
  </si>
  <si>
    <t>ΠΠΡΦΑΔ098</t>
  </si>
  <si>
    <t>OMEPRAZOLE 20MG/CAP BTx28 (σε φιαλίδιο)</t>
  </si>
  <si>
    <t>MAALOX PLUS 450 mg δισκία</t>
  </si>
  <si>
    <t>ΠΠΡΦΑΔ099</t>
  </si>
  <si>
    <t>ALUMINIUM HYDROXIDE, MAGNESIUM HYDROXIDE + DIMETICONE (200+200+25)MG/TAB ΒΤx50 (BLIST 5x10)</t>
  </si>
  <si>
    <t xml:space="preserve">GAVISCON Chw.  BLPK * 8 Tab
</t>
  </si>
  <si>
    <t>ΠΠΡΦΑΔ101</t>
  </si>
  <si>
    <t>SODIUM ALGINATE
SODIUM BICARBONATE
CALCIUM CARBONATE
,  250MG/TAB (1) + 106.5MG/TAB (2) + 187.5MG/TAB (3)3 BLPK * 8 TAB</t>
  </si>
  <si>
    <t>SOLDESANIL</t>
  </si>
  <si>
    <t>ΠΠΡΦΑΔ105</t>
  </si>
  <si>
    <t>DEXAMETHASONE  SODIUM PHOSPHATE OR. SO. D 2MG/ML FLx10ML</t>
  </si>
  <si>
    <t>SOLU-CORTEF PS INJ SOL  500 mg/VIAL BTx1ACT-O-VIAL (4ML)</t>
  </si>
  <si>
    <t>ΠΠΡΦΑΔ110</t>
  </si>
  <si>
    <t>HYDROCORTISONE 500MG/VIAL ΒΤx1ACT-O-VIAL(4ML)</t>
  </si>
  <si>
    <t>ALCAINE EY. DRO. SOL. 0,5% BTX 1 BOTTLEx15 ml</t>
  </si>
  <si>
    <t>ΠΠΡΦΑΔ111</t>
  </si>
  <si>
    <t>PROXYMETACAINE HYDROCHLORIDE 0,5% BTX 1 BOTTLE X15 ML</t>
  </si>
  <si>
    <t>TETRACAINE HYDROCHLORIDE/COOPER EY. DRO. SOL 0,5% FLx10 ML</t>
  </si>
  <si>
    <t>ΠΠΡΦΑΡ543</t>
  </si>
  <si>
    <t>TETRACAINE HYDROCHLORIDE 0,5% FLx10ML</t>
  </si>
  <si>
    <t>THILOGEL EYE GEL 0,3% W/W BTx1 TUB X10g</t>
  </si>
  <si>
    <t>ΠΠΡΦΑΔ112</t>
  </si>
  <si>
    <t>CARBOMER 0,3% BT X 1 TUB x 10 G</t>
  </si>
  <si>
    <t>TOBRADEX EY. DRO. SUS. 0,1%+0,3% BTx1 BOTTLE X5ml</t>
  </si>
  <si>
    <t>ΠΠΡΦΑΔ113</t>
  </si>
  <si>
    <t>DEXAMETHASONE:TOBRAMYCIN 0,1%+0,3% BT x 1 BOTTLE x5ML</t>
  </si>
  <si>
    <t>TOBREX EY DRO SOL 0,3% BTx1 FLx5ML</t>
  </si>
  <si>
    <t>ΠΠΡΦΑΔ114</t>
  </si>
  <si>
    <t>TOBRAMYCIN 0,3% BTx1 FLx5M</t>
  </si>
  <si>
    <t>TROPIXAL EY.DRO SOL 0,5% FLx10ML</t>
  </si>
  <si>
    <t>ΠΠΡΦΑΔ115</t>
  </si>
  <si>
    <t>TROPICAMIDE 0,5% FLx10ML</t>
  </si>
  <si>
    <t>OCULOSAN EY DRO SOL 0,005%+0,02% FLx10ML</t>
  </si>
  <si>
    <t>ΠΠΡΦΑΔ117</t>
  </si>
  <si>
    <t>NAPHAZOLINE NITRATE, ZINC SULFATE 0,005% +0,02% FLx10ML</t>
  </si>
  <si>
    <t>SEPTOBORE EYE DROPS αντισηπτικό κολλύριο</t>
  </si>
  <si>
    <t>ΠΠΡΦΑΔ118</t>
  </si>
  <si>
    <t>NAPHAZOLINE NITRATE + BORIC ACID EYE DRO SOL (0.1+1)% FLx10ML</t>
  </si>
  <si>
    <t>PHENYLEPHRINE/COOPER EY. DRO SOL 5% FLx10 ML</t>
  </si>
  <si>
    <t>ΠΠΡΦΑΔ119</t>
  </si>
  <si>
    <t>PHENYLEPHRINE HYDROCHLORIDE 5% FLx10ML</t>
  </si>
  <si>
    <t>CYCLOGYL EY DRO SOL 1%FLX15ML</t>
  </si>
  <si>
    <t>ΠΠΡΦΑΔ120</t>
  </si>
  <si>
    <t>CYCLOPENTOLATE HYDROCHLORIDE 1% FLX15ML</t>
  </si>
  <si>
    <t>SYNALAR EA.SOL   (πλαστικό φιαλίδιο)</t>
  </si>
  <si>
    <t>ΠΠΡΦΑΔ121</t>
  </si>
  <si>
    <t>FLUOCINOLONE ACETONIDE:NEOMYCIN:POLYMYXIN EA.SOL 5MG+5MG+10000IU/ML FLx5 ML</t>
  </si>
  <si>
    <t>RONAL</t>
  </si>
  <si>
    <t>ΠΠΡΦΑΔ122</t>
  </si>
  <si>
    <t>OXYMETAZOLINE HYDROCLORIDE NAS SP 22MCG/DOSE FLx10ML (225 DOSES)</t>
  </si>
  <si>
    <t>OTRIVIN ΠΑΙΔΙΚΟ</t>
  </si>
  <si>
    <t>ΠΠΡΦΑΔ123</t>
  </si>
  <si>
    <t>NAS SOL0,05%(W/V)BOTTLE X10ML ΜΕ ΣΤΑΓΟΝΟΜΕΤΡΟ</t>
  </si>
  <si>
    <t>Dexa-Rhinaspray</t>
  </si>
  <si>
    <t>ΠΠΡΦΑΔ124</t>
  </si>
  <si>
    <t>DEXAMETHASONE ISONICOTINATE + TRAMAZOLINE HCL SP.SU.MD. (0,028+0,1717)MG/DOS FLx10ML (100 DOSES)</t>
  </si>
  <si>
    <t>ΠΠΡΦΑΔ125</t>
  </si>
  <si>
    <t>ΠΠΡΦΑΔ126</t>
  </si>
  <si>
    <t>VERTICO VOMEX caps</t>
  </si>
  <si>
    <t>ΠΠΡΦΑΔ127</t>
  </si>
  <si>
    <t>DIMENHYDRINATE + NICOTINIC ACID + PYRIDOXINE HYDROCHLOR MOD. R.CA.H. (120+75+30)MG/CAP BTx20</t>
  </si>
  <si>
    <t>VOMEX A 100mg inj.</t>
  </si>
  <si>
    <t>ΠΠΡΦΑΔ128</t>
  </si>
  <si>
    <t>DIPHENHYDRAMINE HCL INJ SOL 100MG/2ML AMP BTx5 AMPSx2ML</t>
  </si>
  <si>
    <t>VOLTAREN GR TAB 50 MG/TAB BTx20 (BLIST 2x10)</t>
  </si>
  <si>
    <t>ΠΠΡΦΑΔ130</t>
  </si>
  <si>
    <t>DICLOFENAC 50MG/ TAB BTx20(BLIST2x10)</t>
  </si>
  <si>
    <t>VOLTAREN S.R.F.C. T. 75 mg/TAB BTX20 (BLIST 2x10)</t>
  </si>
  <si>
    <t>ΠΠΡΦΑΔ132</t>
  </si>
  <si>
    <t>DICLOFENAC 75MG/TAB  BTx20 (BLIST 2x10)</t>
  </si>
  <si>
    <t>WATER FOR INJECTION/ADIPHARM SOLV.INJ 100% W/V (μικρού όγκου) BT x50 PLASTIC AMP X10ML</t>
  </si>
  <si>
    <t>ΠΠΡΦΑΔ133</t>
  </si>
  <si>
    <t>ΥΔΩΡ ΕΝΕΣΙΜΟ /DEMO SOLV.INJ SOLV.INJ. BTx50AMP (ΠΛΑΣΤ.) x 10ML (ΠΛΑΣΤ.) X 10ML</t>
  </si>
  <si>
    <t>XOZAL F.C. TAB 5MG/TAB BTx30 (σε blister)</t>
  </si>
  <si>
    <t>ΠΠΡΦΑΔ135</t>
  </si>
  <si>
    <t>LEVOCETIRIZINE DIHYDROCHLORIDE 5MG/TAB</t>
  </si>
  <si>
    <t>XOZAL syr 150 ml.</t>
  </si>
  <si>
    <t>ΠΠΡΦΑΔ136</t>
  </si>
  <si>
    <t>LEVOCETIRIZINE DIHYDROCHLORIDE ORAL SOL 0,5MG/ML BOTTLEx200ML</t>
  </si>
  <si>
    <t>XOZAL σταγόνες</t>
  </si>
  <si>
    <t>ΠΠΡΦΑΔ137</t>
  </si>
  <si>
    <t>LEVOCETIRIZINE DIHYDROCHLORIDE OR. SO.D. 5MG/ML FLx20ML</t>
  </si>
  <si>
    <t>XYLOCAINE GEL EXT. US 2%W/W TUB X30g</t>
  </si>
  <si>
    <t>ΠΠΡΦΑΔ138</t>
  </si>
  <si>
    <t>LIDOCAINE 2%</t>
  </si>
  <si>
    <t>XYLOCAINE SPR 10%W/V FLx50ml (500 DOSES)</t>
  </si>
  <si>
    <t>ΠΠΡΦΑΔ139</t>
  </si>
  <si>
    <t>LIDOCAINE 10% FLx50ML(500 DOSES)</t>
  </si>
  <si>
    <t>XYLOCAINE INJ.SOL 2% (20MG/ML) BTx5VIALSx50ML</t>
  </si>
  <si>
    <t>ΠΠΡΦΑΔ140</t>
  </si>
  <si>
    <t>LIDOCAINE  INJ.SOL 2% (20MG/ML) BTx5VIALSx50ML</t>
  </si>
  <si>
    <t xml:space="preserve">Έμπλαστρα </t>
  </si>
  <si>
    <t>ΠΠΡΦΑΔ141</t>
  </si>
  <si>
    <t>CAPSAICIN 4,8MG/PLAST SACHETx1 ΕΜΠΛΑΣΤΡΟ (18x12cm)</t>
  </si>
  <si>
    <t>ΑΝΑΙΣΘΗΤΙΚΟ ΜΕ ΑΓΓΕΙΟΣΠΑΣΤΙΚΟ ΑΡΤΙΚΑΙΝΗ ΚΑΙ ΕΠΙΝΕΦΡΙΝΗ</t>
  </si>
  <si>
    <t>ΠΠΡΦΑΔ142</t>
  </si>
  <si>
    <t xml:space="preserve">ΑΝΑΙΣΘΗΤΙΚΟ ΜΕ ΑΓΓΕΙΟΣΥΣΠΑΣΤΙΚΟ ΑΡΤΙΚΑΙΝΗ Κ ΕΠΙΝΕΦΡΙΝΗ  </t>
  </si>
  <si>
    <t>ΑΝΑΙΣΘΗΤΙΚΟ ΧΩΡΙΣ ΑΓΓΕΙΟΣΠΑΣΤΙΚΟ ΑΡΤΙΚΑΙΝΗ</t>
  </si>
  <si>
    <t>ΠΠΡΦΑΔ143</t>
  </si>
  <si>
    <t>ΑΝΑΙΣΘΗΤΙΚΟ ΧΩΡΙΣ ΑΓΓΕΙΟΣΥΣΠΑΣΤΙΚΟ ΑΡΤΙΚΑΙΝΗ</t>
  </si>
  <si>
    <t>ΠΠΡΦΑΔ145</t>
  </si>
  <si>
    <t>ΑΛΚΟΟΛΟΥΧΟ ΑΝΤΙΣΗΠΤΙΚΟ ΧΕΡΙΩΝ ΥΓΡΟ (1 LT ) ΑΛΚΟΟΛΗ  80%</t>
  </si>
  <si>
    <t>ΠΠΡΦΑΔ147</t>
  </si>
  <si>
    <t>ΑΠΟΛΥΜΑΝΤΙΚΟ ΟΔΟΝΤΙΑΤΡΙΚΩΝ ΣΥΣΤΗΜΑΤΩΝ ΑΝΑΡΡΟΦΗΣΗΣ (2000ml)</t>
  </si>
  <si>
    <t>ΠΠΡΦΑΔ148</t>
  </si>
  <si>
    <t>ΑΠΟΛΥΜΑΝΤΙΚΟ ΕΠΙΦΑΝΕΙΩΝ ΕΛΕΥΘΕΡΟ ΑΛΔΕΥΔΩΝ (1000 ml)</t>
  </si>
  <si>
    <t>ΠΠΡΦΑΔ149</t>
  </si>
  <si>
    <t xml:space="preserve">ΟΙΝΟΠΝΕΥΜΑ ΦΑΡΜΑΚΕΥΤΙΚΟ  (70% ΑΛΚΟΟΛΗ)  </t>
  </si>
  <si>
    <t>ΠΠΡΦΑΔ150</t>
  </si>
  <si>
    <t xml:space="preserve"> IΙΑΤΡΙΚΕΣ ΜΑΣΚΕΣ ΠΡΟΣΤΑΣΙΑΣ FFP2 ή KN95 </t>
  </si>
  <si>
    <t>ΠΠΡΦΑΔ151</t>
  </si>
  <si>
    <t>ΧΕΙΡΟΥΡΓΙΚΕΣ ΜΑΣΚΕΣ 3PLAY</t>
  </si>
  <si>
    <t>ΠΠΡΦΑΔ152</t>
  </si>
  <si>
    <t xml:space="preserve">ΤΑΙΝΙΕΣ ΜΈΤΡΗΣΗΣ ΓΛΥΚΟΖΗΣ MULTI CARE </t>
  </si>
  <si>
    <t>ΠΠΡΦΑΔ153</t>
  </si>
  <si>
    <t xml:space="preserve">ΤΑΙΝΙΕΣ ΜΈΤΡΗΣΗΣ ΓΛΥΚΟΖΗΣ MULTI CARE IN </t>
  </si>
  <si>
    <t>ΠΠΡΦΑΔ154</t>
  </si>
  <si>
    <t>ΓΑΝΤΙΑ LATEX χωρις πούδρα μιας χρήσης μέγεθος MEDIUM κουτί 100 τεμ)</t>
  </si>
  <si>
    <t>ΠΠΡΦΑΔ155</t>
  </si>
  <si>
    <t>ΓΑΝΤΙΑ LATEX με πουδρα μιας χρήσης μέγεθος SMALL(κουτί 100 τεμ)</t>
  </si>
  <si>
    <t>ΠΠΡΦΑΔ156</t>
  </si>
  <si>
    <t>ΓΑΝΤΙΑ LATEX με πουδρα μιας χρήσης μέγεθος LARGE(κουτί 100 τεμ)</t>
  </si>
  <si>
    <t>KYTIO</t>
  </si>
  <si>
    <t>ΠΠΡΦΑΔ157</t>
  </si>
  <si>
    <t>ΓΑΝΤΙΑ LATEX με πουδρα μιας χρήσης μέγεθος MEDIUM (κουτί 100 τεμ)</t>
  </si>
  <si>
    <t>ΠΠΡΦΑΔ158</t>
  </si>
  <si>
    <t>ΠΠΡΦΑΔ159</t>
  </si>
  <si>
    <t>ΓΑΝΤΙΑ ΑΠΟΣΤΕΙΡΩΜΕΝΑ LATEX με πουδρα μεγέθους 10</t>
  </si>
  <si>
    <t>ΖΕΥΓΗ</t>
  </si>
  <si>
    <t>ΥΛΙΚΑ ΜΙΚΡΟΒΙΟΛΟΓΙΚΟΥ</t>
  </si>
  <si>
    <t>ΠΠΡΦΑΔ163</t>
  </si>
  <si>
    <t>AFINION HbA1c (1x15)</t>
  </si>
  <si>
    <t>ΠΠΡΦΑΔ164</t>
  </si>
  <si>
    <t>ALKALINE PHOS 4X50/4X12,5 ml</t>
  </si>
  <si>
    <t>ΠΠΡΦΑΔ165</t>
  </si>
  <si>
    <t>CONTROL SERUM N 6X5 ml</t>
  </si>
  <si>
    <t>ΠΠΡΦΑΔ166</t>
  </si>
  <si>
    <t>DIRECT HDL 2X50/2X12,5 ml</t>
  </si>
  <si>
    <t>ΠΠΡΦΑΔ167</t>
  </si>
  <si>
    <t>DETERGENT SOLUTION (1X1000ml)</t>
  </si>
  <si>
    <t>ΦΙΑΛΗ</t>
  </si>
  <si>
    <t>ΠΠΡΦΑΔ168</t>
  </si>
  <si>
    <t xml:space="preserve"> COLESTEROL 8x50ml</t>
  </si>
  <si>
    <t>ΠΠΡΦΑΔ169</t>
  </si>
  <si>
    <t xml:space="preserve"> CREATININE 8X50/8X12,50 ml</t>
  </si>
  <si>
    <t>ΠΠΡΦΑΔ170</t>
  </si>
  <si>
    <t xml:space="preserve"> GLUCOSE 8x50ml</t>
  </si>
  <si>
    <t>ΠΠΡΦΑΔ171</t>
  </si>
  <si>
    <t xml:space="preserve"> TRIGLYCERIDES 8x50m</t>
  </si>
  <si>
    <t>ΠΠΡΦΑΔ173</t>
  </si>
  <si>
    <t xml:space="preserve"> URIC ACID 8X48 ml/8x12,5ML</t>
  </si>
  <si>
    <t>ΠΠΡΦΑΔ174</t>
  </si>
  <si>
    <t>GAMMA GT- L (BIOTECNICA) 600test</t>
  </si>
  <si>
    <t>ΠΠΡΦΑΔ175</t>
  </si>
  <si>
    <t>GOT AST 4X50/4X12,5 ml</t>
  </si>
  <si>
    <t>ΠΠΡΦΑΔ176</t>
  </si>
  <si>
    <t>GPT ALT  (BIOTECNICA) 4X50/4X12,5 ml</t>
  </si>
  <si>
    <t>ΠΠΡΦΑΔ178</t>
  </si>
  <si>
    <t>L.D.H 1X50/1X12,5 ml</t>
  </si>
  <si>
    <t>ΠΠΡΦΑΔ180</t>
  </si>
  <si>
    <t>FALCORGENT UREA 6X42/6X11ml</t>
  </si>
  <si>
    <t>6x42</t>
  </si>
  <si>
    <t>ΠΠΡΦΑΔ181</t>
  </si>
  <si>
    <t>CLEANING KIT (3X450ml)</t>
  </si>
  <si>
    <t>3x450ml</t>
  </si>
  <si>
    <t>ΠΠΡΦΑΡ307</t>
  </si>
  <si>
    <t>DECONTRAMINATION SOLUTION 1LT</t>
  </si>
  <si>
    <t>ΠΠΡΦΑΔ183</t>
  </si>
  <si>
    <t>TAGRA TENSLOACTIVE 6X50ml</t>
  </si>
  <si>
    <t>6x50ml</t>
  </si>
  <si>
    <t>ΠΠΡΦΑΔ184</t>
  </si>
  <si>
    <t>MULTICALLBRATOR 3X3ml</t>
  </si>
  <si>
    <t>3x3ml</t>
  </si>
  <si>
    <t>ΠΠΡΦΑΡ309</t>
  </si>
  <si>
    <t>M-SERIES LYSE 6kg</t>
  </si>
  <si>
    <t>ΠΠΡΦΑΡ308</t>
  </si>
  <si>
    <t xml:space="preserve">M-SERIES DILOID 21Kg </t>
  </si>
  <si>
    <t>ΠΠΡΦΑΔ185</t>
  </si>
  <si>
    <t>15708 HDL-LDL Calibrator 1x2ml</t>
  </si>
  <si>
    <t>ΠΑΙΔΙΚΑ ΕΜΒΟΛΙΑ HEXYON</t>
  </si>
  <si>
    <t>ΠΠΡΦΑΔ186</t>
  </si>
  <si>
    <t>Εμβόλιο διφθερίτιδας, τετάνου, κοκκύτη (ακυτταρικό, συστατικό), ηπατίτιδας B (rDNA), πολιομυελίτιδας (αδρανοποιημένο) και συζευγμένο Αιμόφιλου γρίπης τύπου β (προσροφημένο)-(INJ_SOL)-1 BOX * 1 SYR * 0.5 ML, Εναιώρημα 0,5 ml σε προγεμισμένη σύριγγα (ύαλος τύπου I) με έμβολο πώμα (αλοβουτύλιο) και καπάκι (αλοβουτύλιο)</t>
  </si>
  <si>
    <t xml:space="preserve">ΠΑΙΔΙΚΑ ΕΜΒΟΛΙΑ PREVENAR 13
</t>
  </si>
  <si>
    <t>ΠΠΡΦΑΔ187</t>
  </si>
  <si>
    <t xml:space="preserve">
Εμβόλιο πνευμονιόκοκκου συζευγμένο πολυσακχαρδικό 7-δύναμο, προσροφημένο-Ενέσιμο εναιώρημα (INJ_SUSP) 0,5 ml ενέσιμου εναιωρήματος σε προγεμισμένη σύριγγα (γυαλί Τύπου Ι) με έμβολο (από καουτσούκ χλωροβουτυλίου χωρίς λάτεξ) και προστατευτικό έμβολο/πώμα (από καουτσούκ ισοπρενίου βρωμοβουτυλίου χωρίς λάτεξ).</t>
  </si>
  <si>
    <t>ΠΑΙΔΙΚΑ ΕΜΒΟΛΙΑ PRIORIX</t>
  </si>
  <si>
    <t>ΠΠΡΦΑΔ188</t>
  </si>
  <si>
    <t xml:space="preserve">Εμβόλιο ιλαράς-παρωτίτιδας- ερυθράς-1 BOX * 1 VIAL * 0.5 ML (Κόνις και διαλύτης για ενέσιμο διάλυμα (INJ_PWD_F_SOL)
</t>
  </si>
  <si>
    <t>ΠΑΙΔΙΚΑ ΕΜΒΟΛΙΑ VARIVAX</t>
  </si>
  <si>
    <t>ΠΠΡΦΑΔ189</t>
  </si>
  <si>
    <t xml:space="preserve">Εμβόλιο ανεμοβλογιάς-minimum1350PFU/0,5ML BTx10VIAL+10PF.SYRx-Κόνις και διαλύτης για ενέσιμο εναιώρημα (INJ_PWD_F_SUSP)
</t>
  </si>
  <si>
    <t>ΠΑΙΔΙΚΑ ΕΜΒΟΛΙΑ M-M-R vaxpro</t>
  </si>
  <si>
    <t>ΠΠΡΦΑΔ190</t>
  </si>
  <si>
    <t>Εμβόλιο ιλαράς-παρωτίτιδας- ερυθράς [Measles-Mumps-Rubella Vaccine (MMR)]</t>
  </si>
  <si>
    <t>ΠΑΙΔΙΚΑ ΕΜΒΟΛΙΑ PENTAVAC</t>
  </si>
  <si>
    <t>ΠΠΡΦΑΔ191</t>
  </si>
  <si>
    <t>Εμβόλιο διφθερίτιδας, τετάνου, κοκκύτη (ακυτταρικό, συστατικό), πολιομυελίτιδας (αδρανοποιημένο) και εμβόλιο Haemophilus influenzaeτύπου b συζευγμένο-Ενέσιμο εναιώρημα  προσροφημένο  και κόνις για ενέσιμο εναιώρημα (INJ_SUSP)-1 BOX * 1 VIAL * 0.5 ML</t>
  </si>
  <si>
    <t>ΠΑΙΔΙΚΑ ΕΜΒΟΛΙΑ TETRAVAC</t>
  </si>
  <si>
    <t>ΠΠΡΦΑΔ192</t>
  </si>
  <si>
    <t>Εμβόλιο   διφθερίτιδας,   τετάνου,   κοκκύτη   (ακυτταρικό,συστατικό) και πολιομυελίτιδας (αδρανοποιημένο)-ενέσιμο εναιώρημα προσροφημένο   (INJ_SUSP) -1 BOX * 1 SYR * 0.5 ML</t>
  </si>
  <si>
    <t>ΠΑΙΔΙΚΑ ΕΜΒΟΛΙΑ HAVRIX 720 EU</t>
  </si>
  <si>
    <t>ΠΠΡΦΑΔ193</t>
  </si>
  <si>
    <t>ΕΜΒΟΛΙΟ ΚΑΤΑ ΤΗΣ ΗΠΑΤΙΤΙΔΑΣ (Α) INJ.SUSP 720ELISA UNITS/DOSE (0,5ML) BTx1PF, SYR,x0,5ML, 720 Elisa Units Hepatitis A Virus antigen (HAV), HM175, Eνέσιμο εναιώρημα</t>
  </si>
  <si>
    <t>ΠΑΙΔΙΚΑ ΕΜΒΟΛΙΑ ENGERIX</t>
  </si>
  <si>
    <t>ΠΠΡΦΑΔ194</t>
  </si>
  <si>
    <t>Εμβόλιο ηπατίτιδας (Β)-10MCG/0,5ML(1 DOSE) BTx1VIALx0,5ML+SYR, Eνέσιμο εναιώρημα-1 BOX * 1 VIAL * 0.5 ML</t>
  </si>
  <si>
    <t>ΠΑΙΔΙΚΑ ΕΜΒΟΛΙΑ NEISVAC-C</t>
  </si>
  <si>
    <t>ΠΠΡΦΑΔ195</t>
  </si>
  <si>
    <t>Εμβόλιο Συζευγμένο Πολυσακχαρίτη Μηνιγγιτιδόκοκκου οροομάδας C, Προσροφημένο-INJ.SUSP 10 MC/0,5ML PF.SYR.(DOSE) BTx1PF.SYR.x0,5ML +2 ΒΕΛΟΝΕΣ-1 BOX * 1 SYR * 0.5 ML</t>
  </si>
  <si>
    <t>ΠΑΙΔΙΚΑ ΕΜΒΟΛΙΑ PROQUAD</t>
  </si>
  <si>
    <t>ΠΠΡΦΑΔ196</t>
  </si>
  <si>
    <t>Εμβόλιο κατά της ιλαράς, της παρωτίτιδας, της ερυθράς και της ανεμοβλογιάς (ζωντανό)- Κόνις και διαλύτης για ενέσιμο εναιώρημα PS.INJ.SUS BTx 1 VIAL+1 PF.SYR. x 0,5 ML SOLV ( 1 Δόσ.) + 2 βελόνες x 0,5 ML SOLV ( 1 Δόσ.) + 2 βελόνες</t>
  </si>
  <si>
    <t>ΠΑΙΔΙΚΑ ΕΜΒΟΛΙΑ BEXERO</t>
  </si>
  <si>
    <t>ΠΠΡΦΑΔ197</t>
  </si>
  <si>
    <t>Εμβόλιο μηνιγγιτιδόκοκκου πολυσακχαριδικό τετραδύναμο (Meningococcal Polysaccharide Tetravalent Vaccine)-εμβόλιο έναντι του μηνιγγιτιδόκοκκου οροομάδας B [rDNA, συστατικών, προσροφημένο]-INJ.SUSP BTx1 PF SYR x0,5ML με βελόνα-1 BOX * 1 SYR * 0.5 ML</t>
  </si>
  <si>
    <t>ΠΑΙΔΙΚΑ ΕΜΒΟΛΙΑ PNEUNOVAX 23</t>
  </si>
  <si>
    <t>ΠΠΡΦΑΔ198</t>
  </si>
  <si>
    <t>ενέσιμο διάλυμα σε προγεμισμένη σύριγγαΠολυσακχαριδικό Εμβόλιο Πνευμονιόκοκκου-0,5ML/VIAL(1 ΔΟΣΗ) BTx1 VIAL x 0,5 ML</t>
  </si>
  <si>
    <t>ΠΑΙΔΙΚΑ ΕΜΒΟΛΙΑ VAXIGRIP TETRA</t>
  </si>
  <si>
    <t>ΠΠΡΦΑΔ199</t>
  </si>
  <si>
    <t>ΕΜΒΟΛΙΟ ΑΝΤΙΓΡΙΠΠΙΚΟ ΤΕΤΡΑΔΥΝΑΜΟ ( ΓΙΑ ΠΑΙΔΙΑ) INJ.SU.PFS (15+15+15+15)MCG/0.5ML PF.SYR (1 δόση). BTx1 (PF.SYR x 0,5ML) με ενσωματωμένη βελόνα-Ενέσιμο εναιώρημα (INJ_SUSP)-1 BOX * 1 SYR * 0.5 ML</t>
  </si>
  <si>
    <t>ΠΑΙΔΙΚΑ ΕΜΒΟΛΙΑ ROTARIX</t>
  </si>
  <si>
    <t>ΠΠΡΦΑΔ200</t>
  </si>
  <si>
    <t>Εμβόλιο για τον ροταϊό, με ζώντες ιούς-ORAL.SUSP 1,5ML 1 Προγεμισμένη Συσκευή για πόσιμη χρήση x 1,5ML-1 BOX * 1 VIAL * 1.5 ML</t>
  </si>
  <si>
    <t>ΠΑΙΔΙΚΑ ΕΜΒΟΛΙΑ NIMENRIX</t>
  </si>
  <si>
    <t>ΠΠΡΦΑΔ201</t>
  </si>
  <si>
    <t>Εμβόλιο συζευγμένο κατά του μηνιγγιτιδοκόκκου ομάδας A, C, W135 και Y σε προγεμισμένη σύριγγα-Σκόνη και διαλύτης για ενέσιμο διάλυμα (INJ_PWD_F_SOL)-1 BOX * 1 SYR * 0.5 ML</t>
  </si>
  <si>
    <t>ΤΕΣΤ</t>
  </si>
  <si>
    <t>ΠΠΡΦΑΔ202</t>
  </si>
  <si>
    <t>ΑυτοδιαγνωστικόΤεστ Ταχείας Ανίχνευσης Αντιγόνων για τον ιό Sars-CoV-2 με Ρινικό Δείγμα</t>
  </si>
  <si>
    <t>ΠΠΡΦΑΔ203</t>
  </si>
  <si>
    <t>Αυτοδιαγνωστικό Τεστ Ταχείας Ανίχνευσης Αντιγόνων Covid-19 &amp; Γρίπης με Ρινικό Δείγμα</t>
  </si>
  <si>
    <t>ΠΠΡΦΑΔ204</t>
  </si>
  <si>
    <t>Rapid Test Strep-A Τεστ Στρεπτόκοκκου</t>
  </si>
  <si>
    <t>Nutricia Maxijul Super Soluble Συμπλήρωμα Διατροφής Για Τη Συμπλήρωση Ενέργειας 200gr</t>
  </si>
  <si>
    <t>ΠΠΡΦΑΔ205</t>
  </si>
  <si>
    <t>Maxijul Super Soluble Συμπλήρωμα Διατροφής Για Τη Συμπλήρωση Ενέργειας 200gr (για δισθρεψίας) σε μορφή σκόνης αποτελούμενο από υδατάνθρακες (πολυμερή γλυκόζης)</t>
  </si>
  <si>
    <t>Vitajoule Θερμιδική Πηγή Υδαταθράκων από αποξηραμένο σιρόπι γλυκόζης-500gr</t>
  </si>
  <si>
    <t>ΠΠΡΦΑΔ206</t>
  </si>
  <si>
    <t>FENEDIM GEL 1MG/G BTx1 tube (ALU tube + HDPE screw cap) x 50gr</t>
  </si>
  <si>
    <t>ΠΠΡΦΑΔ207</t>
  </si>
  <si>
    <t>DIMETINDENE MALEATE ΓΕΛΗ 1MG/G BTx1 tube (ALU tube + HDPE screw cap) x 50gr</t>
  </si>
  <si>
    <t xml:space="preserve">VIOPLEX-T CUT.SP.PD (1338,22+103,80)IU/G FL x 121,40 G-1 BOX * 1 VIAL * 200 G
</t>
  </si>
  <si>
    <t>ΠΠΡΦΑΔ208</t>
  </si>
  <si>
    <t xml:space="preserve">Εκνέφωμα SPRAY για έκζεμα, ψωρίαση και δερματικά έλκη-1338.22[iU]/G (1) + 103.8[iU]/G (2)-1 BOX * 1 VIAL * 200 G
</t>
  </si>
  <si>
    <t xml:space="preserve">PULMICORT INH.SUS.N 0,5MG/ML BTx20 πλαστ. φιαλίδια (4 φακ. x 5 πλαστ. φιαλίδια ) x2ML
</t>
  </si>
  <si>
    <t>ΠΠΡΦΑΔ209</t>
  </si>
  <si>
    <t xml:space="preserve">Βουδεσονίδη-Εναιώρημα για εισπνοή με εκνεφωτή 0.5MG/ML για βρέφη και παιδιά με οξεία λαρυγγοτραχειοβρογχίτιδα (SUSP)
(4 φακ. x 5 πλαστ. φιαλίδια ) x2ML
</t>
  </si>
  <si>
    <t xml:space="preserve">PENTASA PR.GRAN 4G/SACHET BTx30 sachets-κοκκία παρατεταμένης αποδέσμευσης (Μεσαλαζίνη)
</t>
  </si>
  <si>
    <t>ΠΠΡΦΑΔ210</t>
  </si>
  <si>
    <t>Μεσαλαζίνη-4g -κοκκία παρατεταμένης αποδέσμευσης</t>
  </si>
  <si>
    <t>ROCHE  ACCU-CHEK INSTANT 50 STRIP</t>
  </si>
  <si>
    <t>ΠΠΡΦΑΔ211</t>
  </si>
  <si>
    <t>Tαινίες για τον προσδιορισμό της γλυκόζης του αίματος, κατάλληλες για χρήση με τους μετρητές Accu-Check Instant (50 ταινίες)</t>
  </si>
  <si>
    <t xml:space="preserve">ΥΠΟΘΕΤΑ ΓΛΥΚΕΡΙΝΗΣ ΠΑΙΔΙΚΑ/ΖΑΡΜΠΗ SUPP 1,2G/SUP ΒΤx10 (2-12 ΕΤΩΝ)
</t>
  </si>
  <si>
    <t>ΠΠΡΦΑΔ212</t>
  </si>
  <si>
    <t>ΥΠΟΘΕΤΑ ΓΛΥΚΕΡΙΝΗΣ ΠΑΙΔΙΚΑ/ΖΑΡΜΠΗ SUPP 1,2G/SUP ΒΤx10 (2-12 ΕΤΩΝ)</t>
  </si>
  <si>
    <t>Παιδικά μικροκλύσματα για τη συμπτωματική αντιμετώπιση της δυσκοιλιότητας από 100% φυτική γλυκερίνη-ΖΑΡΜΠΗ</t>
  </si>
  <si>
    <t>ΠΠΡΦΑΔ213</t>
  </si>
  <si>
    <t>Παιδικά μικροκλύσματα για τη συμπτωματική αντιμετώπιση της δυσκοιλιότητας από 100% φυτική γλυκερίνη</t>
  </si>
  <si>
    <t>Υδατικό οξυγονούχο διάλυμα (οξυζενέ) 200
ml</t>
  </si>
  <si>
    <t>ΠΠΡΦΑΔ214</t>
  </si>
  <si>
    <t>MODULAIR CHW.TAB 4MG/TAB BTx30 (σε Aluminium foil blisters)
-Μοντελουκαστη</t>
  </si>
  <si>
    <t>ΠΠΡΦΑΔ215</t>
  </si>
  <si>
    <t xml:space="preserve">Μοντελουκάστη (Montelukast)
MODULAIR CHW.TAB 4MG/TAB BTx30 (σε Aluminium foil blisters) (σε Aluminium foil blisters)
</t>
  </si>
  <si>
    <t>LYO-CORTIN PS.INJ.SOL 250MG/VIAL BTx1 VIAL+1 AMPx2 ML</t>
  </si>
  <si>
    <t>ΠΠΡΦΑΔ216</t>
  </si>
  <si>
    <t xml:space="preserve">Hydrocortisone-LYO-CORTIN PS.INJ.SOL 250MG/VIAL BTx1 VIAL+1 AMPx2 ML SOLV SOLV
</t>
  </si>
  <si>
    <t>Solu-cortef 250 vial -inj sol</t>
  </si>
  <si>
    <t>ΠΠΡΦΑΔ217</t>
  </si>
  <si>
    <t xml:space="preserve">Υδροκορτιζόνη (Hydrocortisone)-SOLU-CORTEF PS.INJ.SOL 250MG/VIAL BTx1ACT -O-VIAL(2ML)
</t>
  </si>
  <si>
    <r>
      <t>LYO-DROL PS.INJ.SOL 40MG/VIAL BT x 1 VIAL + 1 AMP x 1ML SOLVENT x 1ML SOLVENT</t>
    </r>
    <r>
      <rPr>
        <sz val="11"/>
        <color rgb="FF000000"/>
        <rFont val="Calibri"/>
        <family val="2"/>
        <charset val="161"/>
      </rPr>
      <t xml:space="preserve">
</t>
    </r>
  </si>
  <si>
    <t>ΠΠΡΦΑΔ218</t>
  </si>
  <si>
    <t>Methylprednisolone-LYO-DROL PS.INJ.SOL 40MG/VIAL BT x 1 VIAL + 1 AMP x 1ML SOLVENT x 1ML SOLVENT</t>
  </si>
  <si>
    <t>Adrenaline 1 mg/ml ampoules sol.inj</t>
  </si>
  <si>
    <t>ΠΠΡΦΑΔ219</t>
  </si>
  <si>
    <t>Επινεφρίνη (Epinephrine)-Adrenaline 1 mg/ml ampoules sol.inj</t>
  </si>
  <si>
    <t>ΠΠΡΦΑΔ220</t>
  </si>
  <si>
    <t xml:space="preserve">Hydrocortisone-LYO-CORTIN PS.INJ.SOL 250MG/VIAL BTx1 VIAL+1 AMPx2 ML SOLV SOLV
</t>
  </si>
  <si>
    <r>
      <rPr>
        <sz val="11"/>
        <color rgb="FF000000"/>
        <rFont val="Calibri"/>
        <family val="2"/>
        <charset val="161"/>
      </rPr>
      <t>LYO-DROL PS.INJ.SOL 125MG/VIAL BT x 1 VIAL + 1 AMP x 2 ML SOLVENT x 2 ML SOLVENT</t>
    </r>
    <r>
      <rPr>
        <sz val="11"/>
        <color rgb="FF000000"/>
        <rFont val="Calibri"/>
        <family val="2"/>
        <charset val="161"/>
      </rPr>
      <t xml:space="preserve">
</t>
    </r>
    <r>
      <rPr>
        <sz val="11"/>
        <color rgb="FF000000"/>
        <rFont val="Calibri"/>
        <family val="2"/>
        <charset val="161"/>
      </rPr>
      <t xml:space="preserve">
lyo-drol =methylprednisolone 125 mg</t>
    </r>
  </si>
  <si>
    <t>ΠΠΡΦΑΔ221</t>
  </si>
  <si>
    <t xml:space="preserve">Methylprednisolone-LYO-DROL PS.INJ.SOL 125MG/VIAL BT x 1 VIAL + 1 AMP x 2 ML SOLVENT x 2 ML SOLVENT
</t>
  </si>
  <si>
    <t>LYO-CORTIN PS.INJ.SOL 100MG/VIAL BTx1 VIAL+1 AMPx2 ML SOLV SOLV</t>
  </si>
  <si>
    <t>ΠΠΡΦΑΔ222</t>
  </si>
  <si>
    <t xml:space="preserve">Hydrocortisone-LYO-CORTIN PS.INJ.SOL 100MG/VIAL BTx1 VIAL+1 AMPx2 ML SOLV SOLV
</t>
  </si>
  <si>
    <t>ΑΞΙΑ ΠΡΟ ΦΠΑ</t>
  </si>
  <si>
    <t>Φ.Π.Α. 6%</t>
  </si>
  <si>
    <t>ΣΥΝΟΛΟ</t>
  </si>
  <si>
    <t>ΠΙΝΑΚΑΣ 2: ΦΑΡΜΑΚΕΥΤΙΚΟ ΥΛΙΚΟ</t>
  </si>
  <si>
    <t>ΠΠΡΦΑΔ223</t>
  </si>
  <si>
    <t>ΒΑΜΒΑΚΙ ΥΔΡΟΦΙΛΟ (μικρή συσκευασία)</t>
  </si>
  <si>
    <t>ΠΠΡΦΑΡ101</t>
  </si>
  <si>
    <t>ΒΑΜΒΑΚΙ ΦΑΡΜΑΚΕΥΤΙΚΟ 1 KGR</t>
  </si>
  <si>
    <t>ΠΠΡΦΑΡ523</t>
  </si>
  <si>
    <t>ΓΑΖΕΣ ΑΝΑΠΟΣΤΕΙΡΩΤΕΣ 10 Χ10 πακέτο 100 τμχ</t>
  </si>
  <si>
    <t>ΠΑΚΕΤΟ</t>
  </si>
  <si>
    <t>ΠΠΡΦΑΔ224</t>
  </si>
  <si>
    <t>ΓΑΖΕΣ ΑΠΟΣΤΕΙΡΩΜΕΝΕΣ  10 Χ10cm -36X40 cm πακέτο 50 τμχ</t>
  </si>
  <si>
    <t>ΠΠΡΦΑΡ517</t>
  </si>
  <si>
    <t>ΓΑΖΕΣ ΑΠΟΣΤΕΙΡΩΜΕΝΕΣ  7,5Χ7,5cm  πακέτο 50 τμχ</t>
  </si>
  <si>
    <t>ΠΠΡΦΑΔ225</t>
  </si>
  <si>
    <t>ΓΑΖΕΣ ΑΠΟΣΤΕΙΡΩΜΕΝΕΣ ΜΕΓΑΛΕΣ  15 x 30cm (κυτ.10 τμχ.)</t>
  </si>
  <si>
    <t>ΠΠΡΦΑΡ473</t>
  </si>
  <si>
    <t>ΓΑΖΕΣ ΑΠΟΣΤΕΙΡΩΜΕΝΕΣ ΜΙΚΡΕΣ, 7,5 x 7,5cm (κυτ.10 τμχ.)</t>
  </si>
  <si>
    <t>ΠΠΡΦΑΔ226</t>
  </si>
  <si>
    <t>ΓΑΖΕΣ ΟΦΘΑΛΜΙΚΕΣ κουτί 25 τεμ.</t>
  </si>
  <si>
    <t>ΠΠΡΦΑΔ227</t>
  </si>
  <si>
    <t>ΓΑΖΕΣ AYTOKOΛΛΗΤΕΣ  ΑΠΟΣΤΕΙΡΩΜΕΝΕΣ ΑΝΤΙΚΟΛΛΗΤΙΚΕΣ 7,2 x 5cm (κυτ.50 τμχ.)</t>
  </si>
  <si>
    <t>ΠΠΡΦΑΔ228</t>
  </si>
  <si>
    <t>ΓΑΖΕΣ AYTOKOΛΛΗΤΕΣ  ΑΠΟΣΤΕΙΡΩΜΕΝΕΣ ΑΝΤΙΚΟΛΛΗΤΙΚΕΣ 10 x10cm (κυτ.50 τμχ.)</t>
  </si>
  <si>
    <t>ΕΛΑΣΤΙΚΟΙ ΕΠΟΙΔΕΣΜΟΙ ΔΙΑΜΕΤΡΟΥ 10cm</t>
  </si>
  <si>
    <t>ΠΠΡΦΑΡ524</t>
  </si>
  <si>
    <t>ΕΛΑΣΤΙΚΟΙ ΕΠΟΙΔΕΣΜΟΙ ΔΙΑΜΕΤΡΟΥ 20 cm</t>
  </si>
  <si>
    <t>ΠΠΡΦΑΡ529</t>
  </si>
  <si>
    <t>ΕΛΑΣΤΙΚΟΙ ΕΠΟΙΔΕΣΜΟΙ ΔΙΑΜΕΤΡΟΥ 5cm</t>
  </si>
  <si>
    <t>ΠΠΡΦΑΡ035</t>
  </si>
  <si>
    <t>ΕΛΑΣΤΙΚΟΙ ΕΠΟΙΔΕΣΜΟΙ ΔΙΑΜΕΤΡΟΥ 6 cm</t>
  </si>
  <si>
    <t>ΠΠΡΦΑΔ229</t>
  </si>
  <si>
    <t>ΕΠΙΘΕΜΑΤΑ ΤΡΑΥΝΑΤΩΝ ΣΤΡΟΓΓΥΛΑ  (πακ. 100 τεμ.)</t>
  </si>
  <si>
    <t>ΠΠΡΦΑΡ678</t>
  </si>
  <si>
    <t>ΑΥΤΟΚΟΛΛΗΤΑ ΕΠΙΘΕΜΑΤΑ ΜΙΚΡΩΝ ΤΡΑΥΜΑΤΩΝ ΣΥΣΚΕΥΑΣΙΑ ΔΙΑΦΟΡΩΝ ΜΕΓΕΘΩΝ</t>
  </si>
  <si>
    <t>ΠΠΡΦΑΔ230</t>
  </si>
  <si>
    <t>ΑΥΤΟΚΟΛΛΗΤΑ ΕΠΙΘΕΜΑΤΑ ΜΙΚΡΩΝ ΤΡΑΥΜΑΤΩΝ ΣΥΣΚΕΥΑΣΙΑ ΔΙΑΦΟΡΩΝ ΜΕΓΕΘΩΝ ΜΕ ΠΑΙΔΙΚΕΣ ΠΑΡΑΣΤΑΣΕΙΣ</t>
  </si>
  <si>
    <t>ΠΠΡΦΑΔ231</t>
  </si>
  <si>
    <t>ΑΙΜΟΣΤΑΤΙΚΟΣ ΕΠΙΔΕΣΜΟΣ</t>
  </si>
  <si>
    <t>ΠΠΡΦΑΔ232</t>
  </si>
  <si>
    <t>ΤΑΙΝΙΑ DURAPORE ή LEUKOSILK 1 ίντσα χ 5μ. (αντί για λευκοπλάστη)</t>
  </si>
  <si>
    <t>ΠΠΡΦΑΔ233</t>
  </si>
  <si>
    <t>MICROPORE 2,5 cm</t>
  </si>
  <si>
    <t>ΠΠΡΦΑΔ234</t>
  </si>
  <si>
    <t>ΑΥΤΟΚΟΛΛΗΤΟ ΤΑΜΠΟΝ ΑΠΟΣΤΕΙΡΩΜΕΝΟ ΓΙΑ ΚΑΛΥΨΗ ΜΑΤΙΩΝ ΚΟΥΤΙ  ΤΕΜ</t>
  </si>
  <si>
    <t>ΠΠΡΦΑΔ235</t>
  </si>
  <si>
    <t>ΑΥΤΟΚΟΛΛΗΤΟ ΤΑΜΠΟΝ ΑΠΟΣΤΕΙΡΩΜΕΝΟ ΓΙΑ ΚΑΛΥΨΗ ΜΑΤΙΩΝ ΚΟΥΤΙ 20ΤΕΜ</t>
  </si>
  <si>
    <t>ΚΥΤΙΟ</t>
  </si>
  <si>
    <t>ΠΠΡΦΑΡ228</t>
  </si>
  <si>
    <t>ΤΡΙΓΩΝΙΚΟΣ ΕΠΙΔΕΣΜΟΣ</t>
  </si>
  <si>
    <t>ΠΠΡΦΑΔ236</t>
  </si>
  <si>
    <t>ΑΠΟΣΤΕΙΡΩΜΕΝΕΣ ΑΥΤΟΚΟΛΛΗΤΕΣ ΓΑΖΕΣ ΜΕ ΑΛΟΙΦΗ 10Χ10 ΚΟΥΤΙ 10ΤΕΜ</t>
  </si>
  <si>
    <t>ΠΠΡΦΑΔ237</t>
  </si>
  <si>
    <t>ΑΠΟΣΤΕΙΡΩΜΕΝΕΣ ΑΥΤΟΚΟΛΛΗΤΕΣ ΓΑΖΕΣ ΜΕ ΑΛΟΙΦΗ 10Χ10 ΤΕΜ</t>
  </si>
  <si>
    <t>ΠΠΡΦΑΡ665</t>
  </si>
  <si>
    <t>ΠΠΡΦΑΡ528</t>
  </si>
  <si>
    <t>ΕΛΑΣΤΙΚΟΙ ΕΠiΙΔΕΣΜΟΙ ΔΙΑΜΕΤΡΟΥ 10cm</t>
  </si>
  <si>
    <t>ΠΠΡΦΑΔ238</t>
  </si>
  <si>
    <t>ΕΛΑΣΤΙΚΟΙ ΕΠiΙΔΕΣΜΟΙ ΔΙΑΜΕΤΡΟΥ 8cm</t>
  </si>
  <si>
    <t>ΠΠΡΦΑΔ239</t>
  </si>
  <si>
    <t>ΕΛΑΣΤΙΚΟΙ ΕΠiΙΔΕΣΜΟΙ ΔΙΑΜΕΤΡΟΥ 12cm</t>
  </si>
  <si>
    <t>ΠΠΡΦΑΔ240</t>
  </si>
  <si>
    <t>ΑΠΟΣΤΕΙΡΩΜΕΝΑ ΠΕΔΙΑ  50Χ50 ΧΩΡΙΣ ΟΠΗ</t>
  </si>
  <si>
    <t>ΠΠΡΦΑΔ241</t>
  </si>
  <si>
    <t>ΑΠΟΣΤΕΙΡΩΜΕΝΑ ΠΕΔΙΑ  50Χ50 ΜΕ ΟΠΗ</t>
  </si>
  <si>
    <t>ΥΛΙΚΑ ΟΔΟΝΤΙΑΤΡΙΚΑ</t>
  </si>
  <si>
    <t>ΠΠΡΦΑΔ242</t>
  </si>
  <si>
    <t xml:space="preserve">ΣΥΝΘΕΤΗ ΡΗΤΙΝΗ ΕΜΦΡΑΞΕΩΝ ΚΛΑΣΙΚΗ ΦΩΤΟΠΟΛΥΜΕΡΙΖΟΜΕΝΗ   4gr.σωληνάριο  ΧΡΩΜΑ Α2 </t>
  </si>
  <si>
    <t>ΣΩΛΗΝΑΡΙΟ</t>
  </si>
  <si>
    <t>ΠΠΡΦΑΔ243</t>
  </si>
  <si>
    <t>ΣΥΝΘΕΤΗ ΡΗΤΙΝΗ ΕΜΦΡΑΞΕΩΝ ΚΛΑΣΙΚΗ ΦΩΤΟΠΟΛΥΜΕΡΙΖΟΜΕΝΗ   4gr.σωληνάριο ΧΡΩΜΑ Α3</t>
  </si>
  <si>
    <t>ΠΠΡΦΑΔ244</t>
  </si>
  <si>
    <t xml:space="preserve">ΣΥΝΘΕΤΗ ΡΗΤΙΝΗ ΕΜΦΡΑΞΕΩΝ ΚΛΑΣΙΚΗ ΦΩΤΟΠΟΛΥΜΕΡΙΖΟΜΕΝΗ   4gr.σωληνάριο ΧΡΩΜΑ Α3,5 </t>
  </si>
  <si>
    <t>ΠΠΡΦΑΡ571</t>
  </si>
  <si>
    <t>ΑΥΤΟΠΟΛΥΜΕΡΙΖΟΜΕΝΗ ΣΥΝΘΕΤΗ ΡΗΤΙΝΗ ΕΜΦΡΑΞΕΩΝ</t>
  </si>
  <si>
    <t>ΠΠΡΦΑΔ245</t>
  </si>
  <si>
    <t>ES FLOW ΡΗΤΙΝΗ ΧΡΩΜΑ 1ΤΕΜ Α2, 2ΤΕΜ Α3 (ΣΩΛΗΝΑΡΙΟ)</t>
  </si>
  <si>
    <t>ΠΠΡΦΑΔ247</t>
  </si>
  <si>
    <t>ΑΔΡΟΠΟΙΗΤΙΚΟ ΖΕΛΕ ΓΙΑ ΡΗΤΙΝΕΣ (ΦΩΣΦΟΡΙΚΟ ΟΞΥ 35%) σωληναριο 2ML</t>
  </si>
  <si>
    <t>ΠΠΡΦΑΡ668</t>
  </si>
  <si>
    <t>ΣΥΓΚΟΛΛΗΤΙΚΟΣ ΠΑΡΑΓΟΝΤΑΣ ΣΥΝΘΕΤΗΣ ΡΗΤΙΝΗΣ (μπουκαλάκι) 7ml</t>
  </si>
  <si>
    <t>ΠΠΡΦΑΔ248</t>
  </si>
  <si>
    <t>ΥΑΛΟΙΟΝΟΜΕΡΗΣ ΚΟΝΙΑ ΦΩΤΟΠΟΛΥΜΕΡΙΖΟΜΕΝΗ (ΟΥΔΕΤΕΡΟ ΣΤΡΩΜΑ) KOYTI 20 συριγγων 0,33g</t>
  </si>
  <si>
    <t>ΠΠΡΦΑΔ249</t>
  </si>
  <si>
    <t xml:space="preserve"> ΥΔΡΟΞΕΙΔΙΟ ΑΣΒΕΣΤΙΟΥ σε σύριγγα 2 x 2,5ml Φωτο-πολυμεριζόμενο ακτινοσκιερό υδροξείδιο του ασβεστίου σε μορφή πάστας</t>
  </si>
  <si>
    <t>ΠΠΡΦΑΔ250</t>
  </si>
  <si>
    <t>ΟΞΥΦΟΣΦΩΡΙΚΗ ΚΟΝΙΑ ΣΕΤ</t>
  </si>
  <si>
    <t>ΠΠΡΦΑΔ251</t>
  </si>
  <si>
    <t xml:space="preserve">ΟΞΕΙΔΙΟ ΨΕΥΔΑΡΓΥΡΟΥ &amp; ΕΥΓΕΝΟΛΗ ΣΕΤ (IRM) </t>
  </si>
  <si>
    <t>ΠΠΡΦΑΡ575</t>
  </si>
  <si>
    <t>ΥΛΙΚΟ ΠΡΟΣΩΡΙΝΩΝ ΕΜΦΡΑΞΕΩΝ (ΤΥΠΟΥ CAVIT )</t>
  </si>
  <si>
    <t>ΠΠΡΦΑΡ417</t>
  </si>
  <si>
    <t>ΑΙΜΟΣΤΑΤΙΚΟ ΔΙΑΛΥΜΑ</t>
  </si>
  <si>
    <t>ΠΠΡΦΑΔ252</t>
  </si>
  <si>
    <t>ΝΗΜΑ ΑΠΟΘΗΣΗΣ ΟΥΛΩΝ 00</t>
  </si>
  <si>
    <t>ΠΠΡΦΑΔ253</t>
  </si>
  <si>
    <t xml:space="preserve">ΚΩΝΟΙ ΓΟΥΤΑΠΕΡΚΑΣ SET 15-40  κουτί </t>
  </si>
  <si>
    <t>ΠΠΡΦΑΔ254</t>
  </si>
  <si>
    <t xml:space="preserve">ΚΩΝΟΙ ΓΟΥΤΑΠΕΡΚΑΣ SET 45-80 κουτί </t>
  </si>
  <si>
    <t>ΠΠΡΦΑΔ255</t>
  </si>
  <si>
    <t>ΚΩΝΟΙ ΧΑΡΤΟΥ SET 15-40( 200 τεμ.)</t>
  </si>
  <si>
    <t>ΠΠΡΦΑΔ256</t>
  </si>
  <si>
    <t>ΚΩΝΟΙ ΧΑΡΤΟΥ SET 45-80 (200 τεμ.)</t>
  </si>
  <si>
    <t>ΠΠΡΦΑΔ257</t>
  </si>
  <si>
    <t xml:space="preserve"> ΥΔΡΟΞΕΙΔΙΟ ΑΣΒΕΣΤΙΟΥ σε μορφή πάστας 1gr κατάλληλο για προσωρινή πλήρωση των ριζικών σωλήνων ανάμεσα στα ραντεβού της ενδοδοντικής θεραπείας
</t>
  </si>
  <si>
    <t>ΠΠΡΦΑΡ669</t>
  </si>
  <si>
    <t>ΥΓΡΟ ΓΙΑ ΑΝΤΙΣΗΨΙΑ ΡΙΖΙΚΩΝ .ΣΩΛΗΝΩΝ+ R4</t>
  </si>
  <si>
    <t>ΠΠΡΦΑΔ258</t>
  </si>
  <si>
    <t>ENDOMETHASONE - ΕΜΦΡΑΚΤΙΚΟ ΦΥΡΑΜΑ ΤΕΛΙΚΗΣ ΕΜΦΡΑΞΗΣ ΡΙΖΙΚΩΝ ΣΩΛΗΝΩΝ,ΣΚΟΝΗ</t>
  </si>
  <si>
    <t>ΠΠΡΦΑΔ259</t>
  </si>
  <si>
    <t xml:space="preserve"> SEALANT ΕΜΦΡΑΚΤΙΚΑ ΟΠΩΝ ΣΧΙΣΜΩΝ (ΣΥΡΙΓΓΑ) 2χ1,2 ml</t>
  </si>
  <si>
    <t>ΠΠΡΦΑΔ260</t>
  </si>
  <si>
    <t>ΦΘΟΡΙΟΥΧΟ ΒΕΡΝΙΚΙ ΑΠΕΥΑΙΣΘΗΤΟΠΟΙΗΣΗΣ  10ml</t>
  </si>
  <si>
    <t>ΠΠΡΦΑΔ261</t>
  </si>
  <si>
    <t>ΑΙΜΟΣΤΑΤΙΚΟΙ ΣΠΟΓΓΟΙ ΟΔΟΝΤΙΑΤΡΕΙΟΥ Gelatamp blister pack ( KOYTI 20 τμχ)</t>
  </si>
  <si>
    <t>ΠΠΡΦΑΔ262</t>
  </si>
  <si>
    <t xml:space="preserve">ΤΟΛΥΠΙΑ ΒΑΜΒΑΚΟΣ ΝΟ1 ΠΑΙΔΙΚΟ ΣΥΣΚΕΥΑΣΙΑ </t>
  </si>
  <si>
    <t>ΠΠΡΦΑΔ263</t>
  </si>
  <si>
    <t xml:space="preserve">ΤΟΛΥΠΙΑ ΒΑΜΒΑΚΟΣ ΝΟ2 ΣΥΣΚΕΥΑΣΙΑ </t>
  </si>
  <si>
    <t>ΠΠΡΦΑΔ264</t>
  </si>
  <si>
    <t xml:space="preserve">PASTE ALVEOGYL 10γρ </t>
  </si>
  <si>
    <t>ΠΠΡΦΑΔ265</t>
  </si>
  <si>
    <t xml:space="preserve">ΡΑΜΜΑΤΑ 3/0 τριγ. Βελ. 19 χιλ.3/8 κοπ. MEDIPAC </t>
  </si>
  <si>
    <t>ΠΠΡΦΑΔ266</t>
  </si>
  <si>
    <t>ΠΕΤΑΛΟΥΔΕΣ ΠΑΙΔΙΑΤΡΙΚΕΣ  25G (KOYTI 50TMX)</t>
  </si>
  <si>
    <t>BioGaia ProTectis Drops Προβιοτικές Σταγόνες για Βρέφη 5ml</t>
  </si>
  <si>
    <t>ΠΠΡΦΑΔ267</t>
  </si>
  <si>
    <t>Προβιοτικό συμπλήρωμα διατροφής σε σταγόνες για κολικούς βρεφών - περιέχει γαλακτικό οξύ Lactobacillus reuteri Protectis-5ml</t>
  </si>
  <si>
    <t>lntermed Biolact Start Προβιοτικά για Παιδιά και Βρέφη 12ml</t>
  </si>
  <si>
    <t>ΠΠΡΦΑΔ268</t>
  </si>
  <si>
    <t>Προβιοτικο-περιεχει Bifidobacterium lactis-σταγόνες για αντιμετώπιση κολικών και δυσκοιλιότητας-12ml</t>
  </si>
  <si>
    <t>INTERMED D3 Fix Drops 200iu Πόσιμο Διάλυμα σε Σταγόνες 30ml</t>
  </si>
  <si>
    <t>ΠΠΡΦΑΔ269</t>
  </si>
  <si>
    <t>Βιταμινη D3-INTERMED D3 Fix Drops 200iu Πόσιμο Διάλυμα σε Σταγόνες 30ml</t>
  </si>
  <si>
    <t>ΣΤΗΘΟΣΚΟΠΙΟ ΠΑΙΔΙΑΤΡΙΚΟ</t>
  </si>
  <si>
    <t>ΠΠΡΦΑΔ270</t>
  </si>
  <si>
    <t>ΣΤΗΘΟΣΚΟΠΙΟ ΠΑΙΔΙΚΟ με Διπλό Κώδωνα</t>
  </si>
  <si>
    <t>ΩΤΟΣΚΟΠΙΟ ΠΑΙΔΙΑΤΡΙΚΟ</t>
  </si>
  <si>
    <t>ΠΠΡΦΑΔ271</t>
  </si>
  <si>
    <t>Φ.Π.Α. 13%</t>
  </si>
  <si>
    <t>ΠΙΝΑΚΑΣ 3: ΦΑΡΜΑΚΕΥΤΙΚΑ ΕΙΔΗ</t>
  </si>
  <si>
    <t>ΠΠΡΦΑΔ272</t>
  </si>
  <si>
    <t>FLAMIGEL TUBE 50 gr</t>
  </si>
  <si>
    <t>οφθαλμολογικό διάλυμα για πλύση</t>
  </si>
  <si>
    <t>ΠΠΡΦΑΔ273</t>
  </si>
  <si>
    <t>DEXTRAN 70, HYPROMELLOSE EY.DRO.SOL. 0,1%+0,3% BT X30 FLX0,6ML MONODOSE (30 τμχ, οφθαλμολογικό διάλυμα για πλύση)</t>
  </si>
  <si>
    <t>ΠΠΡΦΑΔ274</t>
  </si>
  <si>
    <t>ΤΑΙΝΙΕΣ ΦΛΟΥΡΟΣΕΙΝΗΣ (συσκ. 100 τεμ)</t>
  </si>
  <si>
    <t>ΠΠΡΦΑΡ470</t>
  </si>
  <si>
    <t>BENTHOLIA CREAM</t>
  </si>
  <si>
    <t>ΠΠΡΦΑΔ276</t>
  </si>
  <si>
    <t>BEPANTHOL CREAM 100GR</t>
  </si>
  <si>
    <t>FREZY BABY CREM 50ML</t>
  </si>
  <si>
    <t>ΠΠΡΦΑΔ278</t>
  </si>
  <si>
    <t>ΠΠΡΦΑΔ280</t>
  </si>
  <si>
    <t>SPRAY ΨΥΚΤΙΚΟ</t>
  </si>
  <si>
    <t>ΠΠΡΦΑΔ281</t>
  </si>
  <si>
    <t xml:space="preserve">STICK ΑΜΜΩΝΙΑΣ </t>
  </si>
  <si>
    <t>ΦΙΑΛΙΔΙΟ</t>
  </si>
  <si>
    <t>ΠΠΡΦΑΔ282</t>
  </si>
  <si>
    <t>SUDOCREAM 250 gr</t>
  </si>
  <si>
    <t>UNISEPT OTIC</t>
  </si>
  <si>
    <t>ΠΠΡΦΑΔ283</t>
  </si>
  <si>
    <t>ΠΠΡΦΑΔ285</t>
  </si>
  <si>
    <t>ΑΠΟΛΥΜΑΝΤΙΚΟ ΟΔΟΝΤΙΚΩΝ ΕΡΓΑΛΕΙΩΝ ΕΛΕΥΘΕΡΟ ΑΛΔΕΥΔΩΝ 1LT</t>
  </si>
  <si>
    <t>ΠΠΡΦΑΔ286</t>
  </si>
  <si>
    <t>ΑΠΟΛΥΜΑΝΤΙΚΟ ΕΠΙΦΑΝΕΙΩΝ  ΚΑΙ ΙΑΤΡΟΤΕΧΝΟΛΟΓΙΚΟΥ ΕΞΟΠΛΙΣΜΟΥ  ΣΥΜΠΥΚΝΩΜΕΝΟ 2 LT  ΑΟΣΜΟ</t>
  </si>
  <si>
    <t>ΠΠΡΦΑΔ289</t>
  </si>
  <si>
    <t>ΓΛΩΣΣΟΠΙΕΣΤΡΑ ΑΠΟΣΤΕΙΡΩΜΕΝΑ 100 ΤΜΧ/ΚΟΥΤΙ</t>
  </si>
  <si>
    <t>ΠΠΡΦΑΔ290</t>
  </si>
  <si>
    <t>ΓΛΩΣΣΟΠΙΕΣΤΡΑ ΜΗ ΑΠΟΣΤΕΙΡΩΜΕΝΑ 100 ΤΜΧ/ΚΟΥΤΙ</t>
  </si>
  <si>
    <t>ΠΠΡΦΑΔ291</t>
  </si>
  <si>
    <t>ΠΑΓΟΚΥΣΤΗ ΜΕΓΑΛΗ (gel)</t>
  </si>
  <si>
    <t>ΠΠΡΦΑΡ605</t>
  </si>
  <si>
    <t>ΠΛΑΣΤΙΚΟ ΠΟΤΗΡΙ 200cc (100 τεμ)</t>
  </si>
  <si>
    <t>ΠΠΡΦΑΔ292</t>
  </si>
  <si>
    <t>ΣΕΤ ΑΦΑΙΡΕΣΗΣ ΚΕΝΤΡΙΟΥ (Βεντουζάκι)</t>
  </si>
  <si>
    <t>ΠΠΡΦΑΡ514</t>
  </si>
  <si>
    <t>ΣΥΡΙΓΓΕΣ ΙΝΣΟΥΛΙΝΗΣ (κουτί 100 τεμ)</t>
  </si>
  <si>
    <t>ΠΠΡΦΑΡ525</t>
  </si>
  <si>
    <t>ΣΥΡΙΓΓΕΣ 1ml</t>
  </si>
  <si>
    <t>ΠΠΡΦΑΔ293</t>
  </si>
  <si>
    <t>ΣΥΡΙΓΓΕΣ 2,5 ml κουτί 100 τεμαχίων</t>
  </si>
  <si>
    <t>ΠΠΡΦΑΡ510</t>
  </si>
  <si>
    <t>ΣΥΡΙΓΓΕΣ 5ml κουτί 100 τεμ.</t>
  </si>
  <si>
    <t>ΠΠΡΦΑΡ566</t>
  </si>
  <si>
    <t>ΣΥΡΙΓΓΕΣ 10ml κουτί 100 τεμαχίων</t>
  </si>
  <si>
    <t>ΠΠΡΦΑΡ564</t>
  </si>
  <si>
    <t>ΣΥΡΙΓΓΕΣ 20ml κουτί 100 τεμαχίων</t>
  </si>
  <si>
    <t>ΠΠΡΦΑΔ300</t>
  </si>
  <si>
    <t>ΒΕΛΟΝΕΣ ΣΤΕΛΕΧΙΑΙΕΣ ΑΝΑΙΣΘΗΣΙΑΣ 27G LONG 0,4mm x 38mm (κυτίο 100 τεμ.)</t>
  </si>
  <si>
    <t>ΠΠΡΦΑΔ301</t>
  </si>
  <si>
    <t>ΒΕΛΟΝΕΣ ΑΝΑΙΣΘΗΣΙΑΣ 27G SHORT 0,4mm x 25mm  (κυτίο 100 τεμ.)</t>
  </si>
  <si>
    <t>ΠΠΡΦΑΔ302</t>
  </si>
  <si>
    <r>
      <t xml:space="preserve">ΒΕΛΟΝΕΣ ΑΝΑΙΣΘΗΣΙΑΣ 30G </t>
    </r>
    <r>
      <rPr>
        <b/>
        <sz val="8"/>
        <color rgb="FF000000"/>
        <rFont val="Arial"/>
        <family val="2"/>
        <charset val="161"/>
      </rPr>
      <t>SHORT</t>
    </r>
    <r>
      <rPr>
        <sz val="8"/>
        <color rgb="FF000000"/>
        <rFont val="Arial"/>
        <family val="2"/>
        <charset val="161"/>
      </rPr>
      <t xml:space="preserve"> 0,3mm x 25mm  (κυτίο 100 τεμ.)</t>
    </r>
  </si>
  <si>
    <t>ΠΠΡΦΑΔ303</t>
  </si>
  <si>
    <t>ΒΕΛΟΝΕΣ ΕΝΔΟΔΟΝΤΙΑΣ 30G(0,3mmx40mm)   (κυτίο 100 τεμ.)</t>
  </si>
  <si>
    <t>ΠΠΡΦΑΔ304</t>
  </si>
  <si>
    <t>ΣΥΡΙΓΓΕΣ ΔΙΑΚΛΥΣΜΩΝ 5ml   (κυτίο 100 τεμ.)</t>
  </si>
  <si>
    <t>ΠΠΡΦΑΔ305</t>
  </si>
  <si>
    <t>ΥΓΡΟ eau de lamparaque ΥΠΟΧΛΩΡΙΩΔΕΣ ΝΑΤΡΙΟ</t>
  </si>
  <si>
    <t>ΠΠΡΦΑΔ306</t>
  </si>
  <si>
    <t>ΣΚΑΡΦΙΣΤΗΡΕΣ  ΣΥΣΚΕΥΑΣΙΑ 100τμχ</t>
  </si>
  <si>
    <t>ΠΠΡΦΑΡ485</t>
  </si>
  <si>
    <t xml:space="preserve">ΚΟΥΤΙ ΦΑΡΜΑΚΕΙΟΥ ΜΕ ΚΛΕΙΔΑΡΙΑ </t>
  </si>
  <si>
    <t>ΠΠΡΦΑΔ310</t>
  </si>
  <si>
    <t>ΚΙΤ ΦΑΡΜΑΚΕΙΟΥ ΑΥΤΟΚΙΝΗΤΟΥ</t>
  </si>
  <si>
    <t>ΠΠΡΦΑΔ311</t>
  </si>
  <si>
    <t>ΓANTIA ΝΑΥΛΟΝ (μιας χρήσης) σετ 100τεμ</t>
  </si>
  <si>
    <t>ΠΠΡΦΑΔ312</t>
  </si>
  <si>
    <t>ΙΜΑΝΤΑΣ ΙΣΧΑΙΜΗΣ ΠΕΡΙΔΕΣΗΣ TOURNIQUET</t>
  </si>
  <si>
    <t>ΠΠΡΦΑΔ313</t>
  </si>
  <si>
    <t>ΙΜΑΝΤΑΣ ΑΝΑΡΤΗΣΗΣ ΧΕΙΡΟΣ 6cm</t>
  </si>
  <si>
    <t>ΡΟΛΛΟ</t>
  </si>
  <si>
    <t>ΠΠΡΦΑΡ547</t>
  </si>
  <si>
    <t>ΨΑΛΙΔΙ ΚΟΠΗΣ ΕΠΙΔΕΣΜΩΝ ΑΝΟΞΕΙΔΩΤΟ ΕΥΘΥ 14 cm.</t>
  </si>
  <si>
    <t>ΠΠΡΦΑΡ676</t>
  </si>
  <si>
    <t>ΑΠΟΚΑΛΥΠΤΙΚΑ ΔΙΣΚΙΑ ΟΔΟΝΤΙΚΗΣ ΠΛΑΚΑΣ  ΚΟΥΤΙ  50 ΤΑΜΠ</t>
  </si>
  <si>
    <t>ΠΠΡΦΑΔ314</t>
  </si>
  <si>
    <t xml:space="preserve">ΔΙΣΚΟΙ ΛΕΙΑΝΣΗΣ  ΡΗΤΙΝΩΝ ΣΕΤ 4 αδροτητες με μανδρέν  </t>
  </si>
  <si>
    <t>ΣΕΤ</t>
  </si>
  <si>
    <t>ΠΠΡΦΑΔ315</t>
  </si>
  <si>
    <t>ΤΑΙΝΙΕΣ  ΥΑΛΟΧΑΡΤΟΥ ΛΕΙΑΝΣΗΣ ΣΥΝΘ.ΡΗΤΙΝΩΝ ΣΕΤ 3 ΑΔΡΟΤΗΤΕΣ(ασπρο μπλε πρασινο)</t>
  </si>
  <si>
    <t>ΠΠΡΦΑΔ320</t>
  </si>
  <si>
    <t>ΜΕΤΑΛΛΙΚΟ ΤΕΧΝΗΤΟ ΤΟΙΧΩΜΑ ΣΕ ΡΟΛΟ (ΠΛΑΤΟΣ 6mm, ΠΑΧΟΣ 0,003mm)</t>
  </si>
  <si>
    <t>ΠΠΡΦΑΔ321</t>
  </si>
  <si>
    <t>ΜΕΤΑΛΛΙΚΟ ΤΕΧΝΗΤΟ ΤΟΙΧΩΜΑ ΣΕ ΡΟΛΟ (ΠΛΑΤΟΣ 6mm, ΠΑΧΟΣ 0,045mm)</t>
  </si>
  <si>
    <t>ΠΠΡΦΑΔ322</t>
  </si>
  <si>
    <t>ΡΟΛΟ ΣΕΛΟΦΑΝΗΣ (8mm 10 m μήκος)</t>
  </si>
  <si>
    <t>ΠΠΡΦΑΔ323</t>
  </si>
  <si>
    <t>ΣΦΗΝΕΣ ΔΙΑΦΑΝΕΙΣ 4 ΜΕΓΕΘΗ ΣΥΣΚΕΥΑΣΙΑ</t>
  </si>
  <si>
    <t>ΠΠΡΦΑΡ619</t>
  </si>
  <si>
    <t>ΣΦΗΝΕΣ ΞΥΛΙΝΕΣ ΣΕΤ 8 ΜΕΓΕΘΩΝ  ΣΥΣΚΕΥΑΣΙΑ ΣΕΤ 100 ΤΕΜ</t>
  </si>
  <si>
    <t>ΠΠΡΦΑΔ324</t>
  </si>
  <si>
    <t>ΨΗΚΤΡΕΣ ΚΑΘΑΡΙΣΜΟΥ ΦΡΕΖΩΝ</t>
  </si>
  <si>
    <t>ΠΠΡΦΑΔ326</t>
  </si>
  <si>
    <t>ΠΙΝΕΛΑΚΙΑ  θυσανωτα ΓΙΑ ΣΥΓΓΟΛΗΤΙΚΟ ΠΑΡΑΓΟΝΤΑ Micro applicators Regular size</t>
  </si>
  <si>
    <t>ΠΠΡΦΑΔ328</t>
  </si>
  <si>
    <t>ΡΙΝΕΣ K, VDW SET 15-40 25mm</t>
  </si>
  <si>
    <t>ΠΠΡΦΑΔ329</t>
  </si>
  <si>
    <t>ΡΙΝΕΣ K, VDW SET 45-80 25mm</t>
  </si>
  <si>
    <t>ΠΠΡΦΑΔ330</t>
  </si>
  <si>
    <t>ΡΙΝΕΣ HEDSTROEM, VDW SET 45-80 25mm</t>
  </si>
  <si>
    <t>ΠΠΡΦΑΔ331</t>
  </si>
  <si>
    <t>ΡΙΝΕΣ HEDSTROEM, VDW SET 10-40 25mm</t>
  </si>
  <si>
    <t>ΠΠΡΦΑΔ332</t>
  </si>
  <si>
    <t>APIS ΤΟΙΧΩΜΑΤΑ (ΜΕΓΕΘΟΣ 19mm) ΚΟΥΤΙ 6 ΤΕΜ</t>
  </si>
  <si>
    <t>ΠΠΡΦΑΔ333</t>
  </si>
  <si>
    <t>APIS ΤΟΙΧΩΜΑΤΑ (ΜΕΓΕΘΟΣ 25mm)ΚΟΥΤΙ 6 ΤΕΜ</t>
  </si>
  <si>
    <t>ΠΠΡΦΑΔ334</t>
  </si>
  <si>
    <t>APIS ΤΟΙΧΩΜΑΤΑ (ΜΕΓΕΘΟΣ 28mm)ΚΟΥΤΙ 6 ΤΕΜ</t>
  </si>
  <si>
    <t>ΠΠΡΦΑΔ335</t>
  </si>
  <si>
    <t>ΔΙΕΥΡΥΝΤΗΡΕΣ VDW SET 15-40 25mm</t>
  </si>
  <si>
    <t>ΠΠΡΦΑΔ336</t>
  </si>
  <si>
    <t>ΠΟΛΦΟΥΛΚΟΙ VDW set καρτελα 10τεμ</t>
  </si>
  <si>
    <t>ΚΑΡΤΕΛΑ</t>
  </si>
  <si>
    <t>ΠΠΡΦΑΔ338</t>
  </si>
  <si>
    <t>ΥΛΙΚΟ ΜΟΝΙΜΗΣ ΕΜΦΡΑΞΗΣ ΡΙΖΙΚΩΝ ΣΩΛΗΝΩΝ ΣΕΤ - ΕΠΟΞΙΚΗΣ ΡΗΤΙΝΗΣ</t>
  </si>
  <si>
    <t>ΠΠΡΦΑΔ339</t>
  </si>
  <si>
    <t>PURE ΚΡΕΜΑ ΣΤΙΛΒΩΣΗΣ 50 gr</t>
  </si>
  <si>
    <t>ΠΠΡΦΑΔ340</t>
  </si>
  <si>
    <t>ΑΝΤΙΣΗΠΤΙΚΟ ΥΓΡΟ ΓΙΑ ΣΤΟΜΑΤΟΠΛΥΣΕΙΣ ΜΕ CHRORHEXIL 0,20% 1,5LT ME ΔΟΣΟΜΕΤΡΙΚΗ ΑΝΤΛΙΑ</t>
  </si>
  <si>
    <t>ΠΠΡΦΑΡ673</t>
  </si>
  <si>
    <t>ΣΠΡΕΙ ΨΥΧΡΟΥ ENDO FROST</t>
  </si>
  <si>
    <t>ΠΠΡΦΑΔ341</t>
  </si>
  <si>
    <t>ΡΥΓΧΗ ΧΕΙΡΟΥΡΓΙΚΗΣ ΑΝΑΡΡΟΦΗΣΗΣ ΚΟΥΤΙ 10 ΤΕΜ</t>
  </si>
  <si>
    <t>ΠΠΡΦΑΔ342</t>
  </si>
  <si>
    <t>ΠΕΤΣΕΤΕΣ ΤΑΜΠΛΕΤΑΣ ΑΔΙΑΒΡΟΧΕΣ 2 ΦΥΛΛΑ ΧΑΡΤΙ+1 ΠΛΑΣΤΙΚΟ (κυτίο 500 τεμ.)</t>
  </si>
  <si>
    <t>ΠΠΡΦΑΔ343</t>
  </si>
  <si>
    <t>ΣΙΕΛΑΝΤΛΙΕΣ ΤΥΛΙΓΜΕΝΕΣ (ΣΓΟΥΡΕΣ) ΕΥΚΑΜΠΤΕΣ (κυτίο 100 τεμ)</t>
  </si>
  <si>
    <t>ΠΠΡΦΑΔ344</t>
  </si>
  <si>
    <t>ΣΙΕΛΑΝΤΛΙΕΣ ΑΠΛΕΣ ΧΡΩΜΑΤΙΣΤΕΣ  (κυτίο 100 τεμ)</t>
  </si>
  <si>
    <t>ΠΠΡΦΑΡ361</t>
  </si>
  <si>
    <t>ΛΙΠΑΝΤΙΚΟ ΣΠΡΕΙ ΧΕΙΡΟΛΑΒΩΝ 500ml</t>
  </si>
  <si>
    <t>ΠΠΡΦΑΔ346</t>
  </si>
  <si>
    <t>GEL ΦΘΩΡΙΩΣΗΣ ΜΠΟΥΚΑΛΙ 500ml</t>
  </si>
  <si>
    <t>ΠΠΡΦΑΔ347</t>
  </si>
  <si>
    <t>ΠΟΔΙΑ ΠΛΑΣΤΙΚΗ ΜΙΑΣ ΧΡΗΣΗΣ ΛΕΥΚΗ  (Τεμάχια συσκευασίας: 100)</t>
  </si>
  <si>
    <t>ΠΠΡΦΑΔ348</t>
  </si>
  <si>
    <t xml:space="preserve">ΣΤΟΛΗ ΠΡΟΦΥΛΑΞΗΣ  ΠΛΑΣΤΙΚΗ ME MANIKIA ΜΙΑΣ ΧΡΗΣΗΣ  </t>
  </si>
  <si>
    <t>ΠΠΡΦΑΡ609</t>
  </si>
  <si>
    <t>ΣΚΟΥΦΟΣ ΜΙΑΣ ΧΡΗΣΗΣ ΑΚΟΡΝΤΕΟΝ 100 ΤΕΜ</t>
  </si>
  <si>
    <t>ΠΠΡΦΑΔ349</t>
  </si>
  <si>
    <t>ΠΟΔΟΝΑΡΙΑ ΜΙΑΣ ΧΡΗΣΗΣ  1000 ΤΕΜ</t>
  </si>
  <si>
    <t>ΠΠΡΦΑΔ350</t>
  </si>
  <si>
    <t>ΕΠΙΜΑΝΙΚΙΑ ΜΙΑΣ ΧΡΗΣΗΣ  (Τεμάχια συσκευασίας: 100)</t>
  </si>
  <si>
    <t>ΠΠΡΦΑΔ351</t>
  </si>
  <si>
    <t>ΑΝΙΚΕΙΜΕΝΟΦΟΡΕΣ ΠΛΑΚΕΣ ΤΡΟΧΙΣΜΕΝΕΣ -ΕΣΜΥΡΙΣΜΕΝΕΣ (κουτί 50 τεμ)</t>
  </si>
  <si>
    <t>ΠΠΡΦΑΔ352</t>
  </si>
  <si>
    <t>SPRAY ΜΟΝΙΜΟΠΟΙΗΤΙΚΟ ΚΥΤΤΑΡΟΛΟΓΙΚΗΣ ΕΞΕΤΑΣΗΣ</t>
  </si>
  <si>
    <t>ΠΠΡΦΑΔ357</t>
  </si>
  <si>
    <t xml:space="preserve">ΤΑΙΝΙΕΣ ΜΕΤΡΗΣΗΣ ΧΟΛΗΣΤΕΡΟΛΗΣ MULTI CARE </t>
  </si>
  <si>
    <t>ΠΠΡΦΑΔ358</t>
  </si>
  <si>
    <t xml:space="preserve">ΤΑΙΝΙΕΣ ΜΕΤΡΗΣΗΣ ΤΡΙΓΛΥΚΕΡΙΔΙΩΝ  MULTI CARE </t>
  </si>
  <si>
    <t>ΠΠΡΦΑΔ359</t>
  </si>
  <si>
    <t xml:space="preserve">ΤΑΙΝΙΕΣ ΜΕΤΡΗΣΗΣ ΧΟΛΗΣΤΕΡΟΛΗΣ MULTI CARE ΙΝ </t>
  </si>
  <si>
    <t>ΠΠΡΦΑΔ360</t>
  </si>
  <si>
    <t>ΤΑΙΝΙΕΣ ΜΕΤΡΗΣΗΣ ΤΡΙΓΛΥΚΕΡΙΔΙΩΝ  MULTI CARE ΙΝ</t>
  </si>
  <si>
    <t>ΠΠΡΦΑΔ361</t>
  </si>
  <si>
    <t>ΧΩΝΑΚΙΑ ΩΤΟΣΚΟΠΙΟΥ RIESTER PEN SCORE κουτί 100 τεμ. Για ενήλικες</t>
  </si>
  <si>
    <t>ΠΠΡΦΑΔ362</t>
  </si>
  <si>
    <t>ΧΩΝΑΚΙΑ ΩΤΟΣΚΟΠΙΟΥ RIESTER PEN SCORE κουτί 100 τεμ. Για παιδιά</t>
  </si>
  <si>
    <t>ΠΠΡΦΑΔ363</t>
  </si>
  <si>
    <t>ΦΙΑΛΗ ΟΞΥΓΟΝΟΥ ΜΙΑΣ ΧΡΗΣΕΩΣ OPUR</t>
  </si>
  <si>
    <t>TEMAXIO</t>
  </si>
  <si>
    <t>ΠΠΡΦΑΔ364</t>
  </si>
  <si>
    <t xml:space="preserve">XΑΡΤΙ Α4 ΘΕΡΜΙΚΟ ΚΑΤΑΓΡΑΦΙΚΟ για Ηλεκτροκαρδιογράφο τύπου "MAC 2000" 210 mmX295 mm . 10 Συσκευασίες ανά κιβώτιο.-1500 φύλλα </t>
  </si>
  <si>
    <t>ΚΙΒΩΤΙΟ</t>
  </si>
  <si>
    <t>ΠΠΡΦΑΔ365</t>
  </si>
  <si>
    <t>XΑΡΤΙ ΚΑΡΔΙΟΓΡΑΦΟΥ BIONICS ECG 300 (ΤΡΙΚΑΝΑΛΟΣ) 58MMx20M, διάμετρος κυλίνδρου 10 ΜΜ, με εξωτερική διαγράμμιση</t>
  </si>
  <si>
    <t>ΠΠΡΦΑΔ366</t>
  </si>
  <si>
    <t>ΗΛΕΚΤΡΟΔΙΑ ΑΥΤΟΚ.SKINTACT F-55(ΣΥΣΚΕΥΑΣΙΑ 30 ΤΜΧ)</t>
  </si>
  <si>
    <t>ΠΠΡΦΑΡ540</t>
  </si>
  <si>
    <t>XΑΡΤΙ ΕΞΕΤΑΣΤΙΚΟ ΑΠΛΟ ΧΑΡΤΙΝΟ 50cmX50m</t>
  </si>
  <si>
    <t>ΡΟΛΟ</t>
  </si>
  <si>
    <t>ΠΠΡΦΑΔ367</t>
  </si>
  <si>
    <t>ΧΑΡΤΙΝΕΣ ΧΕΙΡΟΠΕΤΣΕΤΕΣ ΜΙΑΣ ΧΡΗΣΗΕΩΣ 200 τεμ. Κιβώτιο 20 πακέτων</t>
  </si>
  <si>
    <t>ΠΠΡΦΑΡ121</t>
  </si>
  <si>
    <t>ΧΑΡΤΟΒΑΜΒΑΚΑΣ 5 Kgr</t>
  </si>
  <si>
    <t>ΤΕΜ</t>
  </si>
  <si>
    <t>ΠΠΡΦΑΔ368</t>
  </si>
  <si>
    <t>ΚΥΤΙΟ ΑΠΟΡΡΙΨΗΣ ΒΕΛΟΝΩΝ 5,4LT</t>
  </si>
  <si>
    <t>ΠΠΡΦΑΔ369</t>
  </si>
  <si>
    <t>ΣΩΛΗΝΑΡΙΑ ΑΙΜΟΛΗΨΙΑΣ ΚΕΝΟΥ Κ3 EDTA 2ml</t>
  </si>
  <si>
    <t>ΠΠΡΦΑΔ370</t>
  </si>
  <si>
    <t xml:space="preserve">ΣΩΛΗΝΑΡΙΑ ΑΙΜΟΛΗΨΙΑΣ ΥΠΟ ΚΕΝΟ ΜΕ ΓΕΛΗ ΚΑΙ ΕΠΙΤΑΧΥΝΤΗ ΠΗΞΗΣ για βιοχημικές εξετάσεις </t>
  </si>
  <si>
    <t>ΠΠΡΦΑΔ371</t>
  </si>
  <si>
    <t>ΣΩΛΗΜΑΡΙΑ ΜΕ SODIOUM CITRATE 3.8% 12mm x 55mm 1ml Για ΤΚΕ </t>
  </si>
  <si>
    <t>ΠΠΡΦΑΔ372</t>
  </si>
  <si>
    <t>ΤΑΙΝΙΕΣ ΜΕΤΡΗΣΗΣ ΟΥΡΩΝ 10 ΠΑΡΑΜΕΤΡΩΝ</t>
  </si>
  <si>
    <t>KOYTI</t>
  </si>
  <si>
    <t>ΠΠΡΦΑΔ373</t>
  </si>
  <si>
    <t>PARAFILM (5cmX15m)</t>
  </si>
  <si>
    <t>ΠΠΡΦΑΔ374</t>
  </si>
  <si>
    <t>WATER FOR INJECTION 10ML/AMP FL1(BTX50AMPSX10ML)</t>
  </si>
  <si>
    <t>ΠΠΡΦΑΔ375</t>
  </si>
  <si>
    <t>ΠΡΟΦΥΛΑΚΤΙΚΑ ΥΠΕΡΗΧΩΝ/ ΠΑΚΕΤΟ 144 ΤΕΜ (χωρις λιπαντικό</t>
  </si>
  <si>
    <t>ΠΠΡΦΑΔ376</t>
  </si>
  <si>
    <t>GEL ΥΠΕΡΗΧΟΥ (συσκευασία 5 λίτρων)</t>
  </si>
  <si>
    <t>ΠΠΡΦΑΔ378</t>
  </si>
  <si>
    <t>ΘΗΚΕΣ ΗΛΕΚΤΡΟΔΙΩΝ ΦΥΣΙΟΘΕΡΑΠΕΙΑΣ 8,5Χ10cm(4τμχ)</t>
  </si>
  <si>
    <t>ΠΠΡΦΑΔ379</t>
  </si>
  <si>
    <t>VIOTORANGE 1G VIT C</t>
  </si>
  <si>
    <t>ΒΡΕΦΙΚΑ ΕΙΔΙΚΑ ΘΕΡΑΠΕΥΤΙΚΑ  ΓΑΛΑΤΑ</t>
  </si>
  <si>
    <t>ΠΠΡΦΑΔ382</t>
  </si>
  <si>
    <t>Γάλα 1ης και 2ης  βρεφικής ηλικίας αντιαναγωγικό (AR) σε σκόνη με πηκτικό παράγοντα. Περιέχει χαρουπάλευρο ή αμυλοπηκτίνη ή άμυλο αραβοσίτου. Σε συσκευασία των 400 –500 γραμμαρίων</t>
  </si>
  <si>
    <t>ΠΠΡΦΑΔ383</t>
  </si>
  <si>
    <t>Γάλα 1ης και 2ης βρεφικής ηλικίας σε σκόνη με μερικώς υδρολυμένη πρωτεΐνη (ΗΑ) για πρόληψη αλλεργίας, ενδύκνειται και για κολικούς. Σε συσκευασία των 400 –500 γραμμαρίων</t>
  </si>
  <si>
    <t>ΠΠΡΦΑΔ384</t>
  </si>
  <si>
    <t>Γάλα υποαλλεργικό (HA) εκτεταμένης υδρόλυσης με ή χωρίς λιπίδια μεσαίας αλύσου (MCT) .Σε συσκευασία των 400 –500 γραμμαρίων</t>
  </si>
  <si>
    <t>ΠΠΡΦΑΔ385</t>
  </si>
  <si>
    <t>Γάλα στοιχειακό σε  σκόνη με πλήρως υδρολυμένη πρωτεΐνη, σε συσκευασία των 400-500 gr</t>
  </si>
  <si>
    <t>ΠΠΡΦΑΔ386</t>
  </si>
  <si>
    <t>Γάλα ελεύθερο λακτόζης (FL) για βρέφη σε σκόνη. (Με φυτικά λιπαρά και LCPs).Σε συσκευασία των 400 –500 γραμμαρίων</t>
  </si>
  <si>
    <t>ARNICA ΦΥΤΙΚΗ ΚΡΕΜΑ ΓΙΑ ΜΩΛΩΠΕΣ ΣΩΛΗΝΑΡΙΟ 50ML</t>
  </si>
  <si>
    <t>ΠΠΡΦΑΔ387</t>
  </si>
  <si>
    <t>ΑΡΝΙΚΑ ΦΥΤΙΚΗ ΚΡΕΜΑ ΓΙΑ ΜΩΛΩΠΕΣ ΣΩΛΗΝΑΡΙΟ 50ML</t>
  </si>
  <si>
    <t>CRILEN ΓΑΛΑΚΤΩΜΑ 125ml για Προστασία από Τσιμπήματα Εντόμων</t>
  </si>
  <si>
    <t>ΠΠΡΦΑΔ388</t>
  </si>
  <si>
    <t>ΓΑΛΑΚΤΩΜΑ 125ml για Προστασία από Τσιμπήματα Εντόμων,Χωρίς άρωμα, Χωρίς γλουτένη</t>
  </si>
  <si>
    <t>Ουροσυλλέκτες παιδικοί/νεογνικοί 100ml</t>
  </si>
  <si>
    <t>ΠΠΡΦΑΔ389</t>
  </si>
  <si>
    <t>Ουροσυλλέκτες νεογνικοί-παιδικοί 100ml μιας χρήσης, αποστειρωμένοι, αυτοκόλλητοι, κατασκευασμένοι από ιατρικό (μη τοξικό) PVC</t>
  </si>
  <si>
    <t>Ψηφιακό θερμόμετρο μασχάλης με εύκαμπτο άκρο </t>
  </si>
  <si>
    <t>ΠΠΡΦΑΔ390</t>
  </si>
  <si>
    <t>Ψηφιακό θερμόμετρο μασχάλης με εύκαμπτο άκρο, Αδιάβροχο θερμόμετρο για εύκολο καθάρισμα και απολύμανση ,Ψηφιακή οθόνη
Μέτρηση σε 10 sec</t>
  </si>
  <si>
    <t>Οικολογικό θερμόμετρο μασχάλης (χωρίς υδράργυρο)</t>
  </si>
  <si>
    <t>ΠΠΡΦΑΔ392</t>
  </si>
  <si>
    <t>Οικολογικό θερμόμετρο μασχάλης Γαλίου (χωρίς υδράργυρο)</t>
  </si>
  <si>
    <t>Ψηφιακό θερμόμετρο μετώπου με υπέρυθρες</t>
  </si>
  <si>
    <t>ΠΠΡΦΑΔ393</t>
  </si>
  <si>
    <t>HartmannVerrovalΨηφιακό Πιεσόμετρο Βραχίονα UΑ-651</t>
  </si>
  <si>
    <t>ΠΠΡΦΑΔ394</t>
  </si>
  <si>
    <t>Ψηφιακό Πιεσόμετρο Βραχίονα</t>
  </si>
  <si>
    <t>PowerpharmΟξύμετρο Δακτύλου Με Οθόνη LED (P-01), 1τεμ</t>
  </si>
  <si>
    <t>ΠΠΡΦΑΔ395</t>
  </si>
  <si>
    <t>Οξύμετρο Δακτύλου Με Οθόνη LED</t>
  </si>
  <si>
    <t>ClinofarΦυσιολογικός Ορός Για Τη Μύτη &amp; Τα Μάτια amp*30</t>
  </si>
  <si>
    <t>ΠΠΡΦΑΔ396</t>
  </si>
  <si>
    <t>Φυσιολογικός Ορός Για Τη Μύτη &amp; Τα Μάτια amp*30</t>
  </si>
  <si>
    <t>La Roche Posay Lipikar Syndet AP+ 400 ml-Κρεμώδες αφρόλουτρο για το ατοπικό δέρμα για βρέφη και παιδιά (Για το ευαίσθητο ατοπικό δέρμα και για το έκζεμα)-χωρίς άρωμα-με γλυκερίνη, βούτυρο καριτέ και νιασιναμίδη ουσίες</t>
  </si>
  <si>
    <t>ΠΠΡΦΑΔ397</t>
  </si>
  <si>
    <t>Κρεμώδες αφρόλουτρο για το ατοπικό δέρμα για πρόσωπο και σώμα για βρέφη και παιδιά (Για το ευαίσθητο ατοπικό δέρμα και για το έκζεμα)-χωρίς άρωμα με γλυκερίνη, βούτυρο καριτέ και νιασιναμίδη ουσίες 400ml με αντλία</t>
  </si>
  <si>
    <t>La Roche Posay Lipikar Syndet AP+ 400 ml-Κρέμα ενυδατική σώματος και προσώπου για το ατοπικό δέρμα για βρέφη και παιδιά (Για το ευαίσθητο ατοπικό δέρμα και για το έκζεμα)-χωρίς άρωμα με γλυκερίνη, βούτυρο καριτέ και νιασιναμίδη ουσίες</t>
  </si>
  <si>
    <t>ΠΠΡΦΑΔ398</t>
  </si>
  <si>
    <t>Κρέμα ενυδατική σώματος και προσώπου για το ατοπικό δέρμα για βρέφη και παιδιά (Για το ευαίσθητο ατοπικό δέρμα και για το έκζεμα)-χωρίς άρωμα με γλυκερίνη, βούτυρο καριτέ και νιασιναμίδη ουσίες-400ml με αντλία</t>
  </si>
  <si>
    <t>Sinomarin ENT Nose Care Spray 200ml (Φυσικό Ρινικό Αποσυμφορητικό Δυναμικής Εκτόξευσης)</t>
  </si>
  <si>
    <t>ΠΠΡΦΑΔ399</t>
  </si>
  <si>
    <t>ρινικό spray υπέρτονο διάλυμα θαλασσινού νερού (2,3% σε NaCl)</t>
  </si>
  <si>
    <t>La Roche Posay Anthelios Dermo Pediatrics Invisible Spray SPF50+ Παιδικό Αντηλιακό Spray, 200ml</t>
  </si>
  <si>
    <t>ΠΠΡΦΑΔ400</t>
  </si>
  <si>
    <t>ΑΝΤΙΗΛΙΑΚΟ 50SPF  Invisible SPRAY 200ML</t>
  </si>
  <si>
    <t>OPTICLUDE ΠΑΙΔΙΚΑ ΕΠΙΘΕΜΑΤΑ ΜΑΤΙΟΥ 3Μ διαστάσεων : 5,7cmx8,2cm (20</t>
  </si>
  <si>
    <t>ΠΠΡΦΑΔ401</t>
  </si>
  <si>
    <t>ΠΑΙΔΙΚΑ ΕΠΙΘΕΜΑΤΑ ΜΑΤΙΟΥ 3Μ διαστάσεων : 5,7cmx8,2cm</t>
  </si>
  <si>
    <t>ΠΠΡΦΑΔ402</t>
  </si>
  <si>
    <t>ΦΟΡΗΤΟ ΠΑΛΜΙΚΟ ΟΞΥΜΕΤΡΟ ΔΑΚΤΥΛΟΥ ΜΕ ΕΓΧΡΩΜΗ ΟΘΟΝΗ ΝΑ ΔΙΑΘΕΤΕΙ ΣΕΝΣΟΡΑ ΕΝΗΛΙΚΩΝ ΑΛΛΑ ΚΑΙ ΓΙΑ ΠΑΙΔΙΑΤΡΙΚΗ ΧΡΗΣΗ</t>
  </si>
  <si>
    <t>ΠΠΡΦΑΔ403</t>
  </si>
  <si>
    <t>ΑΝΑΛΟΓΙΚΟ ΠΙΕΣΟΜΕΤΡΟ ΜΠΡΑΤΣΟΥ ΜΕ ΣΕΤ ΠΑΙΔΙΑΤΡΙΚΩΝ ΠΕΡΙΧΕΙΡΙΔΩΝ</t>
  </si>
  <si>
    <t>ΠΠΡΦΑΔ404</t>
  </si>
  <si>
    <t>ΜΕΖΟΥΡΑ SECA 201</t>
  </si>
  <si>
    <t>Φ.Π.Α. 24%</t>
  </si>
  <si>
    <t>ΓΕΝΙΚΗ ΣΥΝΟΛΙΚΗ ΑΞΙΑ ΠΡΟ ΦΠΑ</t>
  </si>
  <si>
    <t>ΣΥΝΟΛΟ Φ.Π.Α. 6,13,24%</t>
  </si>
  <si>
    <t>ΓΕΝΙΚΟ ΣΥΝΟΛΟ</t>
  </si>
  <si>
    <t xml:space="preserve"> </t>
  </si>
  <si>
    <t xml:space="preserve">Ημερομηνία : </t>
  </si>
  <si>
    <t>…………………..</t>
  </si>
  <si>
    <t xml:space="preserve">Ο ΠΡΟΣΦΕΡΩΝ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</si>
</sst>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&quot; €&quot;"/>
  </numFmts>
  <fonts count="46">
    <font>
      <sz val="11"/>
      <color rgb="FF000000"/>
      <name val="Calibri"/>
      <family val="2"/>
      <charset val="161"/>
    </font>
    <font>
      <sz val="10"/>
      <name val="Arial"/>
      <family val="2"/>
      <charset val="161"/>
    </font>
    <font>
      <i/>
      <sz val="11"/>
      <color rgb="FF7F7F7F"/>
      <name val="Calibri"/>
      <family val="2"/>
      <charset val="161"/>
    </font>
    <font>
      <u/>
      <sz val="12.65"/>
      <color rgb="FF0000FF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u/>
      <sz val="10"/>
      <color indexed="12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10"/>
      <name val="Arial Greek"/>
      <charset val="161"/>
    </font>
    <font>
      <sz val="11"/>
      <color indexed="8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52"/>
      <name val="Calibri"/>
      <family val="2"/>
      <charset val="161"/>
    </font>
    <font>
      <sz val="10"/>
      <name val="Arial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4"/>
      <color rgb="FF000000"/>
      <name val="Calibri"/>
      <family val="2"/>
      <charset val="161"/>
    </font>
    <font>
      <sz val="12"/>
      <name val="Arial"/>
      <family val="2"/>
      <charset val="161"/>
    </font>
    <font>
      <u/>
      <sz val="10"/>
      <color indexed="12"/>
      <name val="Arial"/>
      <family val="2"/>
      <charset val="161"/>
    </font>
    <font>
      <sz val="10"/>
      <name val="Arial"/>
      <family val="2"/>
      <charset val="161"/>
    </font>
    <font>
      <u/>
      <sz val="10"/>
      <color indexed="12"/>
      <name val="Arial"/>
      <family val="2"/>
      <charset val="161"/>
    </font>
    <font>
      <sz val="8"/>
      <color rgb="FF000000"/>
      <name val="Arial"/>
      <family val="2"/>
      <charset val="161"/>
    </font>
    <font>
      <b/>
      <sz val="8"/>
      <color rgb="FF000000"/>
      <name val="Arial"/>
      <family val="2"/>
      <charset val="161"/>
    </font>
    <font>
      <sz val="12"/>
      <color rgb="FF000000"/>
      <name val="Calibri"/>
      <family val="2"/>
      <charset val="161"/>
    </font>
    <font>
      <sz val="7"/>
      <name val="Arial"/>
      <family val="2"/>
      <charset val="161"/>
    </font>
    <font>
      <sz val="7"/>
      <color rgb="FF000000"/>
      <name val="Arial"/>
      <family val="2"/>
      <charset val="161"/>
    </font>
    <font>
      <sz val="7"/>
      <color rgb="FF000000"/>
      <name val="Calibri"/>
      <family val="2"/>
      <charset val="161"/>
    </font>
    <font>
      <b/>
      <sz val="7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4"/>
      <name val="Arial"/>
      <family val="2"/>
      <charset val="161"/>
    </font>
    <font>
      <b/>
      <u/>
      <sz val="16"/>
      <color rgb="FF000000"/>
      <name val="Calibri"/>
      <family val="2"/>
      <charset val="161"/>
    </font>
  </fonts>
  <fills count="3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D9D9D9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0" fontId="8" fillId="0" borderId="0"/>
    <xf numFmtId="0" fontId="2" fillId="0" borderId="0" applyBorder="0" applyProtection="0"/>
    <xf numFmtId="0" fontId="8" fillId="0" borderId="0"/>
    <xf numFmtId="0" fontId="8" fillId="0" borderId="0"/>
    <xf numFmtId="0" fontId="3" fillId="0" borderId="0" applyBorder="0" applyProtection="0"/>
    <xf numFmtId="0" fontId="2" fillId="0" borderId="0" applyBorder="0" applyProtection="0"/>
    <xf numFmtId="0" fontId="1" fillId="0" borderId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4" borderId="3" applyNumberFormat="0" applyAlignment="0" applyProtection="0"/>
    <xf numFmtId="0" fontId="15" fillId="23" borderId="4" applyNumberFormat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17" fillId="11" borderId="8" applyNumberFormat="0" applyAlignment="0" applyProtection="0"/>
    <xf numFmtId="0" fontId="18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7" borderId="0" applyNumberFormat="0" applyBorder="0" applyAlignment="0" applyProtection="0"/>
    <xf numFmtId="0" fontId="26" fillId="0" borderId="0"/>
    <xf numFmtId="0" fontId="12" fillId="0" borderId="0"/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5" borderId="7" applyNumberFormat="0" applyFont="0" applyAlignment="0" applyProtection="0"/>
    <xf numFmtId="0" fontId="26" fillId="5" borderId="7" applyNumberFormat="0" applyFont="0" applyAlignment="0" applyProtection="0"/>
    <xf numFmtId="0" fontId="23" fillId="0" borderId="6" applyNumberFormat="0" applyFill="0" applyAlignment="0" applyProtection="0"/>
    <xf numFmtId="0" fontId="24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5" fillId="11" borderId="3" applyNumberFormat="0" applyAlignment="0" applyProtection="0"/>
    <xf numFmtId="0" fontId="26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6" fillId="5" borderId="7" applyNumberFormat="0" applyFont="0" applyAlignment="0" applyProtection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4" fillId="5" borderId="7" applyNumberFormat="0" applyFont="0" applyAlignment="0" applyProtection="0"/>
    <xf numFmtId="0" fontId="1" fillId="5" borderId="7" applyNumberFormat="0" applyFont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5" borderId="7" applyNumberFormat="0" applyFont="0" applyAlignment="0" applyProtection="0"/>
  </cellStyleXfs>
  <cellXfs count="14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2" xfId="7" applyBorder="1"/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0" fillId="0" borderId="12" xfId="0" applyBorder="1"/>
    <xf numFmtId="0" fontId="11" fillId="25" borderId="12" xfId="0" applyFont="1" applyFill="1" applyBorder="1" applyAlignment="1">
      <alignment horizontal="center" vertical="center" wrapText="1" readingOrder="1"/>
    </xf>
    <xf numFmtId="0" fontId="11" fillId="0" borderId="12" xfId="0" applyFont="1" applyBorder="1" applyAlignment="1">
      <alignment horizontal="center" vertical="center" wrapText="1" readingOrder="1"/>
    </xf>
    <xf numFmtId="0" fontId="11" fillId="0" borderId="12" xfId="7" applyFont="1" applyBorder="1" applyAlignment="1">
      <alignment horizontal="center" vertical="center" wrapText="1" readingOrder="1"/>
    </xf>
    <xf numFmtId="0" fontId="11" fillId="0" borderId="13" xfId="7" applyFont="1" applyBorder="1" applyAlignment="1">
      <alignment horizontal="center" vertical="center" wrapText="1" readingOrder="1"/>
    </xf>
    <xf numFmtId="0" fontId="11" fillId="0" borderId="12" xfId="7" applyFont="1" applyBorder="1" applyAlignment="1">
      <alignment horizontal="center" vertical="center" wrapText="1" shrinkToFit="1" readingOrder="1"/>
    </xf>
    <xf numFmtId="49" fontId="11" fillId="0" borderId="12" xfId="7" applyNumberFormat="1" applyFont="1" applyBorder="1" applyAlignment="1">
      <alignment horizontal="center" vertical="center" wrapText="1" readingOrder="1"/>
    </xf>
    <xf numFmtId="0" fontId="11" fillId="25" borderId="12" xfId="7" applyFont="1" applyFill="1" applyBorder="1" applyAlignment="1">
      <alignment horizontal="center" vertical="center" wrapText="1" readingOrder="1"/>
    </xf>
    <xf numFmtId="0" fontId="11" fillId="0" borderId="12" xfId="7" applyFont="1" applyBorder="1" applyAlignment="1">
      <alignment wrapText="1"/>
    </xf>
    <xf numFmtId="0" fontId="11" fillId="0" borderId="12" xfId="43" applyFont="1" applyBorder="1" applyAlignment="1">
      <alignment wrapText="1"/>
    </xf>
    <xf numFmtId="3" fontId="32" fillId="0" borderId="0" xfId="0" applyNumberFormat="1" applyFont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5" fillId="0" borderId="0" xfId="0" applyFont="1"/>
    <xf numFmtId="164" fontId="11" fillId="0" borderId="14" xfId="7" applyNumberFormat="1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right" vertical="center" wrapText="1" readingOrder="1"/>
    </xf>
    <xf numFmtId="0" fontId="11" fillId="0" borderId="17" xfId="7" applyFont="1" applyBorder="1" applyAlignment="1">
      <alignment horizontal="center" vertical="center" wrapText="1" readingOrder="1"/>
    </xf>
    <xf numFmtId="164" fontId="11" fillId="0" borderId="14" xfId="0" applyNumberFormat="1" applyFont="1" applyBorder="1" applyAlignment="1">
      <alignment horizontal="center" vertical="center" wrapText="1" readingOrder="1"/>
    </xf>
    <xf numFmtId="164" fontId="0" fillId="0" borderId="12" xfId="0" applyNumberFormat="1" applyBorder="1"/>
    <xf numFmtId="0" fontId="5" fillId="0" borderId="12" xfId="0" applyFont="1" applyBorder="1"/>
    <xf numFmtId="0" fontId="7" fillId="0" borderId="12" xfId="0" applyFont="1" applyBorder="1" applyAlignment="1">
      <alignment horizontal="center" vertical="center"/>
    </xf>
    <xf numFmtId="164" fontId="5" fillId="0" borderId="12" xfId="0" applyNumberFormat="1" applyFont="1" applyBorder="1"/>
    <xf numFmtId="0" fontId="4" fillId="0" borderId="0" xfId="0" applyFont="1" applyAlignment="1">
      <alignment wrapText="1"/>
    </xf>
    <xf numFmtId="0" fontId="11" fillId="0" borderId="1" xfId="7" applyFont="1" applyBorder="1" applyAlignment="1">
      <alignment horizontal="center" vertical="center" wrapText="1" readingOrder="1"/>
    </xf>
    <xf numFmtId="0" fontId="11" fillId="0" borderId="2" xfId="7" applyFont="1" applyBorder="1" applyAlignment="1">
      <alignment horizontal="center" vertical="center" wrapText="1" readingOrder="1"/>
    </xf>
    <xf numFmtId="164" fontId="11" fillId="0" borderId="2" xfId="7" applyNumberFormat="1" applyFont="1" applyBorder="1" applyAlignment="1">
      <alignment horizontal="center" vertical="center" wrapText="1" readingOrder="1"/>
    </xf>
    <xf numFmtId="0" fontId="11" fillId="0" borderId="12" xfId="7" applyFont="1" applyBorder="1" applyAlignment="1">
      <alignment horizontal="left" vertical="center" wrapText="1" readingOrder="1"/>
    </xf>
    <xf numFmtId="0" fontId="11" fillId="25" borderId="12" xfId="0" applyFont="1" applyFill="1" applyBorder="1" applyAlignment="1">
      <alignment horizontal="left" vertical="justify" wrapText="1" readingOrder="1"/>
    </xf>
    <xf numFmtId="0" fontId="11" fillId="0" borderId="12" xfId="43" applyFont="1" applyBorder="1" applyAlignment="1">
      <alignment horizontal="center" wrapText="1"/>
    </xf>
    <xf numFmtId="0" fontId="0" fillId="25" borderId="0" xfId="0" applyFill="1"/>
    <xf numFmtId="164" fontId="11" fillId="25" borderId="14" xfId="7" applyNumberFormat="1" applyFont="1" applyFill="1" applyBorder="1" applyAlignment="1">
      <alignment horizontal="center" vertical="center" wrapText="1" readingOrder="1"/>
    </xf>
    <xf numFmtId="0" fontId="11" fillId="0" borderId="12" xfId="43" applyFont="1" applyBorder="1" applyAlignment="1">
      <alignment horizontal="center" vertical="center" wrapText="1" readingOrder="1"/>
    </xf>
    <xf numFmtId="0" fontId="11" fillId="0" borderId="12" xfId="7" applyFont="1" applyBorder="1" applyAlignment="1">
      <alignment vertical="center" wrapText="1" readingOrder="1"/>
    </xf>
    <xf numFmtId="49" fontId="11" fillId="0" borderId="12" xfId="7" applyNumberFormat="1" applyFont="1" applyBorder="1" applyAlignment="1">
      <alignment vertical="center" wrapText="1" readingOrder="1"/>
    </xf>
    <xf numFmtId="0" fontId="11" fillId="0" borderId="12" xfId="0" applyFont="1" applyBorder="1" applyAlignment="1">
      <alignment vertical="center" wrapText="1" readingOrder="1"/>
    </xf>
    <xf numFmtId="0" fontId="11" fillId="0" borderId="12" xfId="0" applyFont="1" applyBorder="1" applyAlignment="1">
      <alignment vertical="justify" wrapText="1" readingOrder="1"/>
    </xf>
    <xf numFmtId="1" fontId="11" fillId="25" borderId="12" xfId="0" applyNumberFormat="1" applyFont="1" applyFill="1" applyBorder="1" applyAlignment="1">
      <alignment horizontal="center" vertical="center" wrapText="1" readingOrder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0" fillId="0" borderId="12" xfId="0" applyBorder="1" applyAlignment="1">
      <alignment wrapText="1"/>
    </xf>
    <xf numFmtId="164" fontId="11" fillId="25" borderId="14" xfId="0" applyNumberFormat="1" applyFont="1" applyFill="1" applyBorder="1" applyAlignment="1">
      <alignment horizontal="center" vertical="center" wrapText="1" readingOrder="1"/>
    </xf>
    <xf numFmtId="49" fontId="11" fillId="25" borderId="12" xfId="7" applyNumberFormat="1" applyFont="1" applyFill="1" applyBorder="1" applyAlignment="1">
      <alignment horizontal="center" vertical="center" wrapText="1" readingOrder="1"/>
    </xf>
    <xf numFmtId="0" fontId="36" fillId="28" borderId="18" xfId="7" applyFont="1" applyFill="1" applyBorder="1" applyAlignment="1">
      <alignment horizontal="center" vertical="center" wrapText="1" readingOrder="1"/>
    </xf>
    <xf numFmtId="0" fontId="36" fillId="28" borderId="19" xfId="7" applyFont="1" applyFill="1" applyBorder="1" applyAlignment="1">
      <alignment horizontal="center" vertical="center" wrapText="1" readingOrder="1"/>
    </xf>
    <xf numFmtId="165" fontId="36" fillId="28" borderId="20" xfId="7" applyNumberFormat="1" applyFont="1" applyFill="1" applyBorder="1" applyAlignment="1">
      <alignment horizontal="center" vertical="center" wrapText="1" readingOrder="1"/>
    </xf>
    <xf numFmtId="0" fontId="1" fillId="25" borderId="12" xfId="7" applyFill="1" applyBorder="1"/>
    <xf numFmtId="0" fontId="11" fillId="25" borderId="12" xfId="7" applyFont="1" applyFill="1" applyBorder="1" applyAlignment="1">
      <alignment vertical="center" wrapText="1" readingOrder="1"/>
    </xf>
    <xf numFmtId="0" fontId="36" fillId="28" borderId="19" xfId="58" applyFont="1" applyFill="1" applyBorder="1" applyAlignment="1">
      <alignment horizontal="center" wrapText="1"/>
    </xf>
    <xf numFmtId="165" fontId="36" fillId="28" borderId="20" xfId="0" applyNumberFormat="1" applyFont="1" applyFill="1" applyBorder="1" applyAlignment="1">
      <alignment horizontal="center" vertical="center" wrapText="1" readingOrder="1"/>
    </xf>
    <xf numFmtId="0" fontId="0" fillId="25" borderId="12" xfId="0" applyFill="1" applyBorder="1" applyAlignment="1">
      <alignment wrapText="1"/>
    </xf>
    <xf numFmtId="0" fontId="11" fillId="25" borderId="0" xfId="0" applyFont="1" applyFill="1" applyAlignment="1">
      <alignment horizontal="center" vertical="center" wrapText="1" readingOrder="1"/>
    </xf>
    <xf numFmtId="0" fontId="11" fillId="25" borderId="21" xfId="0" applyFont="1" applyFill="1" applyBorder="1" applyAlignment="1">
      <alignment horizontal="center" vertical="center" wrapText="1" readingOrder="1"/>
    </xf>
    <xf numFmtId="0" fontId="11" fillId="25" borderId="12" xfId="7" applyFont="1" applyFill="1" applyBorder="1" applyAlignment="1">
      <alignment wrapText="1"/>
    </xf>
    <xf numFmtId="0" fontId="11" fillId="25" borderId="12" xfId="58" applyFont="1" applyFill="1" applyBorder="1" applyAlignment="1">
      <alignment wrapText="1"/>
    </xf>
    <xf numFmtId="0" fontId="36" fillId="28" borderId="19" xfId="0" applyFont="1" applyFill="1" applyBorder="1" applyAlignment="1">
      <alignment horizontal="center" vertical="center" wrapText="1" readingOrder="1"/>
    </xf>
    <xf numFmtId="164" fontId="11" fillId="0" borderId="14" xfId="43" applyNumberFormat="1" applyFont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 wrapText="1" readingOrder="1"/>
    </xf>
    <xf numFmtId="164" fontId="0" fillId="0" borderId="0" xfId="0" applyNumberFormat="1"/>
    <xf numFmtId="0" fontId="36" fillId="25" borderId="12" xfId="0" applyFont="1" applyFill="1" applyBorder="1" applyAlignment="1">
      <alignment wrapText="1"/>
    </xf>
    <xf numFmtId="0" fontId="0" fillId="28" borderId="18" xfId="0" applyFill="1" applyBorder="1" applyAlignment="1">
      <alignment wrapText="1"/>
    </xf>
    <xf numFmtId="0" fontId="36" fillId="28" borderId="22" xfId="7" applyFont="1" applyFill="1" applyBorder="1" applyAlignment="1">
      <alignment horizontal="center" vertical="center" wrapText="1" readingOrder="1"/>
    </xf>
    <xf numFmtId="1" fontId="11" fillId="25" borderId="23" xfId="0" applyNumberFormat="1" applyFont="1" applyFill="1" applyBorder="1" applyAlignment="1">
      <alignment horizontal="center" vertical="center" wrapText="1" readingOrder="1"/>
    </xf>
    <xf numFmtId="0" fontId="36" fillId="28" borderId="24" xfId="7" applyFont="1" applyFill="1" applyBorder="1" applyAlignment="1">
      <alignment horizontal="center" vertical="center" wrapText="1" readingOrder="1"/>
    </xf>
    <xf numFmtId="165" fontId="36" fillId="28" borderId="25" xfId="0" applyNumberFormat="1" applyFont="1" applyFill="1" applyBorder="1" applyAlignment="1">
      <alignment horizontal="center" vertical="center" wrapText="1" readingOrder="1"/>
    </xf>
    <xf numFmtId="0" fontId="36" fillId="28" borderId="12" xfId="7" applyFont="1" applyFill="1" applyBorder="1" applyAlignment="1">
      <alignment horizontal="center" vertical="center" wrapText="1" readingOrder="1"/>
    </xf>
    <xf numFmtId="165" fontId="36" fillId="28" borderId="12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/>
    <xf numFmtId="0" fontId="0" fillId="0" borderId="0" xfId="0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12" xfId="7" applyFont="1" applyBorder="1" applyAlignment="1">
      <alignment horizontal="center" vertical="center" wrapText="1" readingOrder="1"/>
    </xf>
    <xf numFmtId="0" fontId="39" fillId="25" borderId="12" xfId="7" applyFont="1" applyFill="1" applyBorder="1" applyAlignment="1">
      <alignment horizontal="center" vertical="center" wrapText="1" readingOrder="1"/>
    </xf>
    <xf numFmtId="0" fontId="40" fillId="28" borderId="0" xfId="7" applyFont="1" applyFill="1" applyAlignment="1">
      <alignment horizontal="center" vertical="center" wrapText="1" readingOrder="1"/>
    </xf>
    <xf numFmtId="0" fontId="39" fillId="0" borderId="0" xfId="7" applyFont="1" applyAlignment="1">
      <alignment horizontal="center" vertical="center" wrapText="1" readingOrder="1"/>
    </xf>
    <xf numFmtId="0" fontId="39" fillId="0" borderId="12" xfId="7" applyFont="1" applyBorder="1"/>
    <xf numFmtId="0" fontId="39" fillId="25" borderId="12" xfId="7" applyFont="1" applyFill="1" applyBorder="1"/>
    <xf numFmtId="0" fontId="41" fillId="0" borderId="0" xfId="0" applyFont="1"/>
    <xf numFmtId="0" fontId="41" fillId="0" borderId="12" xfId="0" applyFont="1" applyBorder="1"/>
    <xf numFmtId="0" fontId="42" fillId="0" borderId="12" xfId="0" applyFont="1" applyBorder="1"/>
    <xf numFmtId="0" fontId="39" fillId="0" borderId="13" xfId="7" applyFont="1" applyBorder="1" applyAlignment="1">
      <alignment horizontal="center" vertical="center" wrapText="1" readingOrder="1"/>
    </xf>
    <xf numFmtId="0" fontId="41" fillId="0" borderId="12" xfId="0" applyFont="1" applyBorder="1" applyAlignment="1">
      <alignment wrapText="1"/>
    </xf>
    <xf numFmtId="0" fontId="41" fillId="25" borderId="12" xfId="0" applyFont="1" applyFill="1" applyBorder="1" applyAlignment="1">
      <alignment wrapText="1"/>
    </xf>
    <xf numFmtId="0" fontId="39" fillId="0" borderId="12" xfId="0" applyFont="1" applyBorder="1" applyAlignment="1">
      <alignment horizontal="center" vertical="center" wrapText="1" readingOrder="1"/>
    </xf>
    <xf numFmtId="0" fontId="39" fillId="25" borderId="12" xfId="0" applyFont="1" applyFill="1" applyBorder="1" applyAlignment="1">
      <alignment horizontal="center" vertical="center" wrapText="1" readingOrder="1"/>
    </xf>
    <xf numFmtId="0" fontId="36" fillId="28" borderId="18" xfId="58" applyFont="1" applyFill="1" applyBorder="1" applyAlignment="1">
      <alignment horizontal="center" wrapText="1"/>
    </xf>
    <xf numFmtId="0" fontId="0" fillId="0" borderId="26" xfId="0" applyBorder="1"/>
    <xf numFmtId="0" fontId="5" fillId="0" borderId="26" xfId="0" applyFont="1" applyBorder="1"/>
    <xf numFmtId="0" fontId="40" fillId="28" borderId="12" xfId="7" applyFont="1" applyFill="1" applyBorder="1" applyAlignment="1">
      <alignment horizontal="center" vertical="center" wrapText="1" readingOrder="1"/>
    </xf>
    <xf numFmtId="0" fontId="41" fillId="0" borderId="23" xfId="0" applyFont="1" applyBorder="1" applyAlignment="1">
      <alignment wrapText="1"/>
    </xf>
    <xf numFmtId="0" fontId="0" fillId="28" borderId="12" xfId="0" applyFill="1" applyBorder="1" applyAlignment="1">
      <alignment wrapText="1"/>
    </xf>
    <xf numFmtId="0" fontId="36" fillId="28" borderId="24" xfId="0" applyFont="1" applyFill="1" applyBorder="1" applyAlignment="1">
      <alignment horizontal="center" vertical="center" wrapText="1" readingOrder="1"/>
    </xf>
    <xf numFmtId="0" fontId="36" fillId="28" borderId="12" xfId="0" applyFont="1" applyFill="1" applyBorder="1" applyAlignment="1">
      <alignment horizontal="center" vertical="center" wrapText="1" readingOrder="1"/>
    </xf>
    <xf numFmtId="0" fontId="36" fillId="28" borderId="22" xfId="58" applyFont="1" applyFill="1" applyBorder="1" applyAlignment="1">
      <alignment horizontal="center" wrapText="1"/>
    </xf>
    <xf numFmtId="0" fontId="36" fillId="28" borderId="26" xfId="58" applyFont="1" applyFill="1" applyBorder="1" applyAlignment="1">
      <alignment horizontal="center" wrapText="1"/>
    </xf>
    <xf numFmtId="0" fontId="39" fillId="25" borderId="23" xfId="7" applyFont="1" applyFill="1" applyBorder="1" applyAlignment="1">
      <alignment horizontal="center" vertical="center" wrapText="1" readingOrder="1"/>
    </xf>
    <xf numFmtId="0" fontId="41" fillId="28" borderId="12" xfId="0" applyFont="1" applyFill="1" applyBorder="1" applyAlignment="1">
      <alignment wrapText="1"/>
    </xf>
    <xf numFmtId="0" fontId="11" fillId="0" borderId="26" xfId="0" applyFont="1" applyBorder="1" applyAlignment="1">
      <alignment vertical="justify" wrapText="1" readingOrder="1"/>
    </xf>
    <xf numFmtId="0" fontId="36" fillId="28" borderId="18" xfId="0" applyFont="1" applyFill="1" applyBorder="1" applyAlignment="1">
      <alignment wrapText="1" readingOrder="1"/>
    </xf>
    <xf numFmtId="0" fontId="36" fillId="28" borderId="12" xfId="7" applyFont="1" applyFill="1" applyBorder="1" applyAlignment="1">
      <alignment horizontal="left" vertical="center" wrapText="1" readingOrder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7" fillId="2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 readingOrder="1"/>
    </xf>
    <xf numFmtId="164" fontId="11" fillId="29" borderId="2" xfId="7" applyNumberFormat="1" applyFont="1" applyFill="1" applyBorder="1" applyAlignment="1">
      <alignment horizontal="center" vertical="center" wrapText="1" readingOrder="1"/>
    </xf>
    <xf numFmtId="164" fontId="11" fillId="29" borderId="14" xfId="7" applyNumberFormat="1" applyFont="1" applyFill="1" applyBorder="1" applyAlignment="1">
      <alignment horizontal="center" vertical="center" wrapText="1" readingOrder="1"/>
    </xf>
    <xf numFmtId="164" fontId="11" fillId="29" borderId="14" xfId="43" applyNumberFormat="1" applyFont="1" applyFill="1" applyBorder="1" applyAlignment="1">
      <alignment horizontal="center" vertical="center" wrapText="1" readingOrder="1"/>
    </xf>
    <xf numFmtId="165" fontId="36" fillId="30" borderId="20" xfId="7" applyNumberFormat="1" applyFont="1" applyFill="1" applyBorder="1" applyAlignment="1">
      <alignment horizontal="center" vertical="center" wrapText="1" readingOrder="1"/>
    </xf>
    <xf numFmtId="165" fontId="36" fillId="30" borderId="20" xfId="0" applyNumberFormat="1" applyFont="1" applyFill="1" applyBorder="1" applyAlignment="1">
      <alignment horizontal="center" vertical="center" wrapText="1" readingOrder="1"/>
    </xf>
    <xf numFmtId="0" fontId="44" fillId="0" borderId="17" xfId="7" applyFont="1" applyBorder="1" applyAlignment="1">
      <alignment horizontal="center" vertical="center" wrapText="1" readingOrder="1"/>
    </xf>
    <xf numFmtId="4" fontId="44" fillId="0" borderId="23" xfId="0" applyNumberFormat="1" applyFont="1" applyBorder="1" applyAlignment="1">
      <alignment horizontal="center" vertical="center" wrapText="1" readingOrder="1"/>
    </xf>
    <xf numFmtId="164" fontId="0" fillId="29" borderId="12" xfId="0" applyNumberFormat="1" applyFill="1" applyBorder="1"/>
    <xf numFmtId="164" fontId="11" fillId="29" borderId="14" xfId="0" applyNumberFormat="1" applyFont="1" applyFill="1" applyBorder="1" applyAlignment="1">
      <alignment horizontal="center" vertical="center" wrapText="1" readingOrder="1"/>
    </xf>
    <xf numFmtId="165" fontId="36" fillId="30" borderId="25" xfId="0" applyNumberFormat="1" applyFont="1" applyFill="1" applyBorder="1" applyAlignment="1">
      <alignment horizontal="center" vertical="center" wrapText="1" readingOrder="1"/>
    </xf>
    <xf numFmtId="165" fontId="36" fillId="30" borderId="12" xfId="0" applyNumberFormat="1" applyFont="1" applyFill="1" applyBorder="1" applyAlignment="1">
      <alignment horizontal="center" vertical="center" wrapText="1" readingOrder="1"/>
    </xf>
    <xf numFmtId="0" fontId="43" fillId="0" borderId="0" xfId="0" applyFont="1"/>
    <xf numFmtId="0" fontId="10" fillId="0" borderId="0" xfId="0" applyFont="1" applyAlignment="1">
      <alignment horizontal="right" vertical="center" wrapText="1" readingOrder="1"/>
    </xf>
    <xf numFmtId="3" fontId="0" fillId="0" borderId="0" xfId="0" applyNumberFormat="1"/>
    <xf numFmtId="0" fontId="10" fillId="0" borderId="12" xfId="0" applyFont="1" applyBorder="1" applyAlignment="1">
      <alignment horizontal="right" vertical="center" wrapText="1" readingOrder="1"/>
    </xf>
    <xf numFmtId="0" fontId="4" fillId="0" borderId="29" xfId="0" applyFont="1" applyBorder="1"/>
    <xf numFmtId="0" fontId="4" fillId="0" borderId="30" xfId="0" applyFont="1" applyBorder="1"/>
    <xf numFmtId="0" fontId="0" fillId="0" borderId="31" xfId="0" applyBorder="1"/>
    <xf numFmtId="0" fontId="4" fillId="0" borderId="32" xfId="0" applyFont="1" applyBorder="1"/>
    <xf numFmtId="0" fontId="45" fillId="0" borderId="0" xfId="0" applyFont="1" applyAlignment="1">
      <alignment vertical="center"/>
    </xf>
    <xf numFmtId="0" fontId="0" fillId="0" borderId="33" xfId="0" applyBorder="1"/>
    <xf numFmtId="0" fontId="38" fillId="0" borderId="32" xfId="0" applyFont="1" applyBorder="1" applyAlignment="1">
      <alignment horizontal="center" wrapText="1"/>
    </xf>
    <xf numFmtId="0" fontId="38" fillId="0" borderId="33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0" fillId="0" borderId="34" xfId="0" applyBorder="1"/>
    <xf numFmtId="0" fontId="6" fillId="27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31" fillId="26" borderId="27" xfId="0" applyFont="1" applyFill="1" applyBorder="1" applyAlignment="1"/>
    <xf numFmtId="0" fontId="0" fillId="0" borderId="28" xfId="0" applyBorder="1" applyAlignment="1"/>
    <xf numFmtId="0" fontId="31" fillId="26" borderId="15" xfId="0" applyFont="1" applyFill="1" applyBorder="1" applyAlignment="1"/>
    <xf numFmtId="0" fontId="0" fillId="0" borderId="16" xfId="0" applyBorder="1" applyAlignment="1"/>
  </cellXfs>
  <cellStyles count="64">
    <cellStyle name="20% - Έμφαση1 2" xfId="8" xr:uid="{D849D029-33F6-442A-9918-55B2ADB84BB3}"/>
    <cellStyle name="20% - Έμφαση2 2" xfId="9" xr:uid="{D6C89BB7-2A8A-4A10-B3B7-1AD50F1C78AF}"/>
    <cellStyle name="20% - Έμφαση3 2" xfId="10" xr:uid="{02BC05F4-9E58-413E-ACB6-10910797C9A0}"/>
    <cellStyle name="20% - Έμφαση4 2" xfId="11" xr:uid="{EBA76755-9677-4264-AC67-6394F9F9B622}"/>
    <cellStyle name="20% - Έμφαση5 2" xfId="12" xr:uid="{2F0BA351-A538-4B92-B45A-E268B758E8FA}"/>
    <cellStyle name="20% - Έμφαση6 2" xfId="13" xr:uid="{83FB6673-5FF6-4527-9632-1CAD6D1077FA}"/>
    <cellStyle name="40% - Έμφαση1 2" xfId="14" xr:uid="{D454FE4D-6E48-447C-9675-97764001325F}"/>
    <cellStyle name="40% - Έμφαση2 2" xfId="15" xr:uid="{DD21B25B-4CB5-4820-8BD4-F15F332F81D1}"/>
    <cellStyle name="40% - Έμφαση3 2" xfId="16" xr:uid="{A1200461-EFA6-4115-848F-AF8374C8BC39}"/>
    <cellStyle name="40% - Έμφαση4 2" xfId="17" xr:uid="{07A7528E-2056-481B-82A6-BA1C8E59ABAD}"/>
    <cellStyle name="40% - Έμφαση5 2" xfId="18" xr:uid="{48F7A4F9-624C-4727-A884-81B81A795B8E}"/>
    <cellStyle name="40% - Έμφαση6 2" xfId="19" xr:uid="{2F185E60-6928-4986-8A35-9DC4E915C29E}"/>
    <cellStyle name="60% - Έμφαση1 2" xfId="20" xr:uid="{C30A9467-7061-47B3-B4A8-26DCAC8F425E}"/>
    <cellStyle name="60% - Έμφαση2 2" xfId="21" xr:uid="{EB4DE9B7-34DD-4429-9B50-187986F5D42E}"/>
    <cellStyle name="60% - Έμφαση3 2" xfId="22" xr:uid="{F4B1CE5E-E75E-426F-B68A-8E280B461812}"/>
    <cellStyle name="60% - Έμφαση4 2" xfId="23" xr:uid="{BF8D88E2-CFCE-48DE-8DEF-79CFE8E963DE}"/>
    <cellStyle name="60% - Έμφαση5 2" xfId="24" xr:uid="{B57CE51A-E752-49E0-8158-3A8A74FCCDAE}"/>
    <cellStyle name="60% - Έμφαση6 2" xfId="25" xr:uid="{124E008E-F88A-4C60-A589-BD4F2B046239}"/>
    <cellStyle name="Excel Built-in Explanatory Text" xfId="6" xr:uid="{00000000-0005-0000-0000-00000B000000}"/>
    <cellStyle name="Normal" xfId="0" builtinId="0"/>
    <cellStyle name="TableStyleLight1" xfId="1" xr:uid="{00000000-0005-0000-0000-000006000000}"/>
    <cellStyle name="Εισαγωγή 2" xfId="27" xr:uid="{7469EFA4-76F3-4D35-B273-AEF08E873159}"/>
    <cellStyle name="Έλεγχος κελιού 2" xfId="28" xr:uid="{96E75F21-09E8-4937-9F42-DEEC37EB6A35}"/>
    <cellStyle name="Έμφαση1 2" xfId="29" xr:uid="{C93406B9-698F-459D-905B-D7B0F26CEEFA}"/>
    <cellStyle name="Έμφαση2 2" xfId="30" xr:uid="{798F763F-9540-4A28-B453-EEC925F0E0DB}"/>
    <cellStyle name="Έμφαση3 2" xfId="31" xr:uid="{970A0650-E898-423B-B9D1-AA47610B698B}"/>
    <cellStyle name="Έμφαση4 2" xfId="32" xr:uid="{15E9FFDE-4AA7-47FA-A9D9-878F6E019A56}"/>
    <cellStyle name="Έμφαση5 2" xfId="33" xr:uid="{2D3CB6C5-C5C4-4C7D-A4D5-D350C4E60940}"/>
    <cellStyle name="Έμφαση6 2" xfId="34" xr:uid="{A1509F55-5E61-4CD2-90FD-9EBBF689DF1D}"/>
    <cellStyle name="Έξοδος 2" xfId="35" xr:uid="{99DE0E46-4586-414A-A93D-4C7C41C4256E}"/>
    <cellStyle name="Επεξηγηματικό κείμενο 2" xfId="2" xr:uid="{00000000-0005-0000-0000-000007000000}"/>
    <cellStyle name="Επεξηγηματικό κείμενο 2 2" xfId="36" xr:uid="{50F54236-9046-4E19-8579-F26D338DCB33}"/>
    <cellStyle name="Επικεφαλίδα 1 2" xfId="37" xr:uid="{0CD13DF2-E1F6-4B33-AD51-56F4BBE8B903}"/>
    <cellStyle name="Επικεφαλίδα 2 2" xfId="38" xr:uid="{5C6406EE-8895-402A-9F85-373CAC72D082}"/>
    <cellStyle name="Επικεφαλίδα 3 2" xfId="39" xr:uid="{5B6930F8-9FFB-46F3-B3C4-D0F684050952}"/>
    <cellStyle name="Επικεφαλίδα 4 2" xfId="40" xr:uid="{947CA63F-AF66-40FC-9433-7E70F05CFD87}"/>
    <cellStyle name="Κακό 2" xfId="41" xr:uid="{3FC941E3-9B7C-423B-ABD8-D575103C940B}"/>
    <cellStyle name="Καλό 2" xfId="42" xr:uid="{69159942-6EBE-4A0B-B384-F919EC51EA62}"/>
    <cellStyle name="Κανονικό 2" xfId="43" xr:uid="{6454DCD9-8B21-4D3F-9014-D0A0DF24E3FF}"/>
    <cellStyle name="Κανονικό 2 2" xfId="58" xr:uid="{BCDB732F-663B-4F6E-AC15-F79F45BC8B10}"/>
    <cellStyle name="Κανονικό 3" xfId="3" xr:uid="{00000000-0005-0000-0000-000008000000}"/>
    <cellStyle name="Κανονικό 4" xfId="4" xr:uid="{00000000-0005-0000-0000-000009000000}"/>
    <cellStyle name="Κανονικό 5" xfId="44" xr:uid="{C157BE94-2EC0-4AEF-B72C-9FA3882C474B}"/>
    <cellStyle name="Κανονικό 6" xfId="7" xr:uid="{10933DE3-3AB5-41DD-9426-F0F717DBF8C7}"/>
    <cellStyle name="Κανονικό 6 2" xfId="53" xr:uid="{33E761D3-F96A-4148-A1EC-1F55698E7968}"/>
    <cellStyle name="Κανονικό 6 2 2" xfId="61" xr:uid="{2260A949-B746-4E51-8684-42D76B4E8AF1}"/>
    <cellStyle name="Κανονικό 6 3" xfId="56" xr:uid="{91C764E7-A3DA-4B2D-8EC9-FCC2811D9A98}"/>
    <cellStyle name="Ουδέτερο 2" xfId="45" xr:uid="{FB05719A-EB99-48C2-8DF0-758F40096E55}"/>
    <cellStyle name="Προειδοποιητικό κείμενο 2" xfId="46" xr:uid="{1C3CDB3F-D125-49C9-A76D-9187BDBA393D}"/>
    <cellStyle name="Σημείωση 2" xfId="47" xr:uid="{EE577B66-8F05-4424-9BD1-5ECF4C8141C2}"/>
    <cellStyle name="Σημείωση 2 2" xfId="55" xr:uid="{014C5D1D-EEFF-43B7-8A9B-028075669626}"/>
    <cellStyle name="Σημείωση 2 2 2" xfId="63" xr:uid="{5DB46C84-3941-4DAA-A9FF-A24FF141FD76}"/>
    <cellStyle name="Σημείωση 2 3" xfId="59" xr:uid="{748400BA-F5A5-4610-B095-C2A0717F8D42}"/>
    <cellStyle name="Σημείωση 3" xfId="48" xr:uid="{03406723-B5D9-45E8-A620-AABC325BC67C}"/>
    <cellStyle name="Σημείωση 3 2" xfId="60" xr:uid="{1F7505B1-F171-4890-AA16-F90D627BCCAA}"/>
    <cellStyle name="Συνδεδεμένο κελί 2" xfId="49" xr:uid="{93ECFF93-1ADB-44E9-A028-346DAF5DDEEC}"/>
    <cellStyle name="Σύνολο 2" xfId="50" xr:uid="{8AC3588C-CAFD-4E8B-96D4-DB64DCA95D75}"/>
    <cellStyle name="Τίτλος 2" xfId="51" xr:uid="{C41BF88C-A555-45ED-8271-B1505F81E392}"/>
    <cellStyle name="Υπερ-σύνδεση 2" xfId="5" xr:uid="{00000000-0005-0000-0000-00000A000000}"/>
    <cellStyle name="Υπερ-σύνδεση 3" xfId="26" xr:uid="{4C7F05A7-2AF2-42FC-BE6E-24EE6509DC6F}"/>
    <cellStyle name="Υπερ-σύνδεση 3 2" xfId="54" xr:uid="{B2CDA093-0B9A-4620-A824-499BE863E3E7}"/>
    <cellStyle name="Υπερ-σύνδεση 3 2 2" xfId="62" xr:uid="{6588A876-09A1-4071-A1BF-183C7D7D4F5D}"/>
    <cellStyle name="Υπερ-σύνδεση 3 3" xfId="57" xr:uid="{ED8E8B2B-E21A-417F-9DD4-2A6DD4D3D16E}"/>
    <cellStyle name="Υπολογισμός 2" xfId="52" xr:uid="{CB2E8AE6-1410-4C1B-92A1-980714968352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C0504D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kroutz.gr/s/3618939/Intermed-D3-Fix-Drops-30ml.html" TargetMode="External"/><Relationship Id="rId1" Type="http://schemas.openxmlformats.org/officeDocument/2006/relationships/hyperlink" Target="https://www.pharmacyline.gr/el/&#960;&#961;&#959;&#946;&#953;&#959;&#964;&#953;&#954;&#940;/11259-biogaia-protectis-drops-&#960;&#961;&#959;&#946;&#953;&#959;&#964;&#953;&#954;&#941;&#962;-&#963;&#964;&#945;&#947;&#972;&#957;&#949;&#962;-&#947;&#953;&#945;-&#946;&#961;&#941;&#966;&#951;-5m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0F573-BE8E-4B3E-A3B2-FD87128EA8B3}">
  <dimension ref="A1:J414"/>
  <sheetViews>
    <sheetView showZeros="0" tabSelected="1" zoomScale="80" zoomScaleNormal="80" workbookViewId="0">
      <selection activeCell="G12" sqref="G12"/>
    </sheetView>
  </sheetViews>
  <sheetFormatPr defaultRowHeight="15"/>
  <cols>
    <col min="1" max="1" width="15.42578125" customWidth="1"/>
    <col min="2" max="2" width="10.42578125" customWidth="1"/>
    <col min="3" max="3" width="4.42578125" style="1" customWidth="1"/>
    <col min="4" max="4" width="27.140625" style="1" customWidth="1"/>
    <col min="5" max="5" width="11.7109375" style="1" customWidth="1"/>
    <col min="6" max="6" width="12.42578125" style="1" customWidth="1"/>
    <col min="7" max="7" width="22.28515625" style="1" customWidth="1"/>
    <col min="8" max="8" width="12.28515625" customWidth="1"/>
    <col min="9" max="9" width="19.7109375" customWidth="1"/>
    <col min="10" max="10" width="16.85546875" customWidth="1"/>
  </cols>
  <sheetData>
    <row r="1" spans="1:9" ht="47.25" customHeight="1">
      <c r="A1" s="74"/>
      <c r="B1" s="74"/>
      <c r="C1" s="74"/>
      <c r="D1" s="74"/>
      <c r="E1" s="74"/>
      <c r="F1" s="74"/>
      <c r="G1" s="74"/>
    </row>
    <row r="2" spans="1:9" ht="105" customHeight="1">
      <c r="A2" s="139" t="s">
        <v>0</v>
      </c>
      <c r="B2" s="139"/>
      <c r="C2" s="139"/>
      <c r="D2" s="139"/>
      <c r="E2" s="140"/>
      <c r="F2" s="74"/>
      <c r="G2" s="74"/>
    </row>
    <row r="3" spans="1:9" ht="42.75" customHeight="1">
      <c r="A3" s="105"/>
      <c r="B3" s="105"/>
      <c r="C3" s="105"/>
      <c r="D3" s="105"/>
      <c r="E3" s="74"/>
      <c r="F3" s="74"/>
      <c r="G3" s="74"/>
    </row>
    <row r="4" spans="1:9" ht="33.75" customHeight="1">
      <c r="A4" s="105"/>
      <c r="B4" s="105"/>
      <c r="C4" s="105"/>
      <c r="D4" s="138" t="s">
        <v>1</v>
      </c>
      <c r="E4" s="138"/>
      <c r="F4" s="138"/>
      <c r="G4" s="138"/>
      <c r="H4" s="106"/>
    </row>
    <row r="5" spans="1:9" ht="55.5" customHeight="1">
      <c r="A5" s="74"/>
      <c r="B5" s="74"/>
      <c r="C5" s="74"/>
      <c r="D5" s="135" t="s">
        <v>2</v>
      </c>
      <c r="E5" s="136"/>
      <c r="F5" s="136"/>
      <c r="G5" s="136"/>
    </row>
    <row r="6" spans="1:9" ht="55.5" customHeight="1">
      <c r="A6" s="74"/>
      <c r="B6" s="74"/>
      <c r="C6" s="74"/>
      <c r="D6" s="137" t="s">
        <v>3</v>
      </c>
      <c r="E6" s="137"/>
      <c r="F6" s="137"/>
      <c r="G6" s="137"/>
    </row>
    <row r="7" spans="1:9" ht="16.5" thickBot="1">
      <c r="C7"/>
      <c r="D7"/>
      <c r="E7"/>
      <c r="F7"/>
      <c r="G7"/>
      <c r="I7" s="18"/>
    </row>
    <row r="8" spans="1:9" ht="36">
      <c r="A8" s="12" t="s">
        <v>4</v>
      </c>
      <c r="B8" s="12" t="s">
        <v>5</v>
      </c>
      <c r="C8" s="12" t="s">
        <v>6</v>
      </c>
      <c r="D8" s="12" t="s">
        <v>7</v>
      </c>
      <c r="E8" s="12" t="s">
        <v>8</v>
      </c>
      <c r="F8" s="23" t="s">
        <v>9</v>
      </c>
      <c r="G8" s="114" t="s">
        <v>10</v>
      </c>
      <c r="H8" s="108" t="s">
        <v>11</v>
      </c>
      <c r="I8" s="115" t="s">
        <v>12</v>
      </c>
    </row>
    <row r="9" spans="1:9">
      <c r="A9" s="11"/>
      <c r="B9" s="11"/>
      <c r="C9" s="11"/>
      <c r="D9" s="11"/>
      <c r="E9" s="11"/>
      <c r="F9" s="11"/>
      <c r="G9" s="11"/>
      <c r="H9" s="63"/>
      <c r="I9" s="19"/>
    </row>
    <row r="10" spans="1:9" ht="36.75" customHeight="1" thickBot="1">
      <c r="A10" s="30"/>
      <c r="B10" s="31"/>
      <c r="C10" s="31"/>
      <c r="D10" s="143" t="s">
        <v>13</v>
      </c>
      <c r="E10" s="144"/>
      <c r="F10" s="144"/>
      <c r="G10" s="144"/>
      <c r="H10" s="141"/>
      <c r="I10" s="142"/>
    </row>
    <row r="11" spans="1:9" ht="22.5">
      <c r="A11" s="11" t="s">
        <v>14</v>
      </c>
      <c r="B11" s="76" t="s">
        <v>15</v>
      </c>
      <c r="C11" s="6">
        <v>1</v>
      </c>
      <c r="D11" s="14" t="s">
        <v>16</v>
      </c>
      <c r="E11" s="30" t="s">
        <v>17</v>
      </c>
      <c r="F11" s="32">
        <v>9</v>
      </c>
      <c r="G11" s="109"/>
      <c r="H11" s="8">
        <v>8</v>
      </c>
      <c r="I11" s="116">
        <f t="shared" ref="I11:I63" si="0">ROUND(H11*$G11,2)</f>
        <v>0</v>
      </c>
    </row>
    <row r="12" spans="1:9" ht="33.75">
      <c r="A12" s="11" t="s">
        <v>18</v>
      </c>
      <c r="B12" s="76" t="s">
        <v>19</v>
      </c>
      <c r="C12" s="6">
        <f>C11+1</f>
        <v>2</v>
      </c>
      <c r="D12" s="14" t="s">
        <v>20</v>
      </c>
      <c r="E12" s="11" t="s">
        <v>17</v>
      </c>
      <c r="F12" s="21">
        <v>4.5</v>
      </c>
      <c r="G12" s="110"/>
      <c r="H12" s="8">
        <v>60</v>
      </c>
      <c r="I12" s="116">
        <f t="shared" si="0"/>
        <v>0</v>
      </c>
    </row>
    <row r="13" spans="1:9" ht="76.5" customHeight="1">
      <c r="A13" s="11" t="s">
        <v>21</v>
      </c>
      <c r="B13" s="76" t="s">
        <v>22</v>
      </c>
      <c r="C13" s="6">
        <f t="shared" ref="C13:C76" si="1">C12+1</f>
        <v>3</v>
      </c>
      <c r="D13" s="14" t="s">
        <v>23</v>
      </c>
      <c r="E13" s="11" t="s">
        <v>17</v>
      </c>
      <c r="F13" s="21">
        <v>2.5</v>
      </c>
      <c r="G13" s="110"/>
      <c r="H13" s="8">
        <v>60</v>
      </c>
      <c r="I13" s="116">
        <f t="shared" si="0"/>
        <v>0</v>
      </c>
    </row>
    <row r="14" spans="1:9" ht="33.75">
      <c r="A14" s="11" t="s">
        <v>24</v>
      </c>
      <c r="B14" s="76" t="s">
        <v>25</v>
      </c>
      <c r="C14" s="6">
        <f t="shared" si="1"/>
        <v>4</v>
      </c>
      <c r="D14" s="14" t="s">
        <v>26</v>
      </c>
      <c r="E14" s="11" t="s">
        <v>17</v>
      </c>
      <c r="F14" s="21">
        <v>3.5</v>
      </c>
      <c r="G14" s="110"/>
      <c r="H14" s="8">
        <v>10</v>
      </c>
      <c r="I14" s="116">
        <f t="shared" si="0"/>
        <v>0</v>
      </c>
    </row>
    <row r="15" spans="1:9" ht="33.75">
      <c r="A15" s="11" t="s">
        <v>27</v>
      </c>
      <c r="B15" s="76" t="s">
        <v>28</v>
      </c>
      <c r="C15" s="6">
        <f t="shared" si="1"/>
        <v>5</v>
      </c>
      <c r="D15" s="14" t="s">
        <v>29</v>
      </c>
      <c r="E15" s="11" t="s">
        <v>17</v>
      </c>
      <c r="F15" s="21">
        <v>6</v>
      </c>
      <c r="G15" s="110"/>
      <c r="H15" s="8">
        <v>15</v>
      </c>
      <c r="I15" s="116">
        <f t="shared" si="0"/>
        <v>0</v>
      </c>
    </row>
    <row r="16" spans="1:9" ht="33.75">
      <c r="A16" s="11" t="s">
        <v>30</v>
      </c>
      <c r="B16" s="76" t="s">
        <v>31</v>
      </c>
      <c r="C16" s="6">
        <f t="shared" si="1"/>
        <v>6</v>
      </c>
      <c r="D16" s="14" t="s">
        <v>32</v>
      </c>
      <c r="E16" s="11" t="s">
        <v>17</v>
      </c>
      <c r="F16" s="21">
        <v>2.5</v>
      </c>
      <c r="G16" s="110"/>
      <c r="H16" s="8">
        <v>25</v>
      </c>
      <c r="I16" s="116">
        <f t="shared" si="0"/>
        <v>0</v>
      </c>
    </row>
    <row r="17" spans="1:9" ht="22.5">
      <c r="A17" s="11" t="s">
        <v>33</v>
      </c>
      <c r="B17" s="76" t="s">
        <v>34</v>
      </c>
      <c r="C17" s="6">
        <f t="shared" si="1"/>
        <v>7</v>
      </c>
      <c r="D17" s="14" t="s">
        <v>35</v>
      </c>
      <c r="E17" s="11" t="s">
        <v>17</v>
      </c>
      <c r="F17" s="21">
        <v>5.5</v>
      </c>
      <c r="G17" s="110"/>
      <c r="H17" s="8">
        <v>80</v>
      </c>
      <c r="I17" s="116">
        <f t="shared" si="0"/>
        <v>0</v>
      </c>
    </row>
    <row r="18" spans="1:9" ht="45">
      <c r="A18" s="11" t="s">
        <v>36</v>
      </c>
      <c r="B18" s="76" t="s">
        <v>37</v>
      </c>
      <c r="C18" s="6">
        <f t="shared" si="1"/>
        <v>8</v>
      </c>
      <c r="D18" s="14" t="s">
        <v>38</v>
      </c>
      <c r="E18" s="11" t="s">
        <v>17</v>
      </c>
      <c r="F18" s="21">
        <v>9.5</v>
      </c>
      <c r="G18" s="110"/>
      <c r="H18" s="8">
        <v>10</v>
      </c>
      <c r="I18" s="116">
        <f t="shared" si="0"/>
        <v>0</v>
      </c>
    </row>
    <row r="19" spans="1:9" ht="33.75">
      <c r="A19" s="11" t="s">
        <v>39</v>
      </c>
      <c r="B19" s="76" t="s">
        <v>40</v>
      </c>
      <c r="C19" s="6">
        <f t="shared" si="1"/>
        <v>9</v>
      </c>
      <c r="D19" s="14" t="s">
        <v>41</v>
      </c>
      <c r="E19" s="11" t="s">
        <v>17</v>
      </c>
      <c r="F19" s="21">
        <v>5.5</v>
      </c>
      <c r="G19" s="110"/>
      <c r="H19" s="8">
        <v>50</v>
      </c>
      <c r="I19" s="116">
        <f t="shared" si="0"/>
        <v>0</v>
      </c>
    </row>
    <row r="20" spans="1:9" ht="56.25">
      <c r="A20" s="11" t="s">
        <v>42</v>
      </c>
      <c r="B20" s="76" t="s">
        <v>43</v>
      </c>
      <c r="C20" s="6">
        <f t="shared" si="1"/>
        <v>10</v>
      </c>
      <c r="D20" s="14" t="s">
        <v>44</v>
      </c>
      <c r="E20" s="11" t="s">
        <v>17</v>
      </c>
      <c r="F20" s="21">
        <v>3.5</v>
      </c>
      <c r="G20" s="110"/>
      <c r="H20" s="8">
        <v>70</v>
      </c>
      <c r="I20" s="116">
        <f t="shared" si="0"/>
        <v>0</v>
      </c>
    </row>
    <row r="21" spans="1:9" ht="56.25">
      <c r="A21" s="11" t="s">
        <v>45</v>
      </c>
      <c r="B21" s="76" t="s">
        <v>46</v>
      </c>
      <c r="C21" s="6">
        <f t="shared" si="1"/>
        <v>11</v>
      </c>
      <c r="D21" s="14" t="s">
        <v>47</v>
      </c>
      <c r="E21" s="11" t="s">
        <v>17</v>
      </c>
      <c r="F21" s="21">
        <v>4.0999999999999996</v>
      </c>
      <c r="G21" s="110"/>
      <c r="H21" s="8">
        <v>70</v>
      </c>
      <c r="I21" s="116">
        <f t="shared" si="0"/>
        <v>0</v>
      </c>
    </row>
    <row r="22" spans="1:9" ht="100.5" customHeight="1">
      <c r="A22" s="11" t="s">
        <v>48</v>
      </c>
      <c r="B22" s="76" t="s">
        <v>49</v>
      </c>
      <c r="C22" s="6">
        <f t="shared" si="1"/>
        <v>12</v>
      </c>
      <c r="D22" s="14" t="s">
        <v>50</v>
      </c>
      <c r="E22" s="11" t="s">
        <v>17</v>
      </c>
      <c r="F22" s="21">
        <v>5</v>
      </c>
      <c r="G22" s="110"/>
      <c r="H22" s="8">
        <v>70</v>
      </c>
      <c r="I22" s="116">
        <f t="shared" si="0"/>
        <v>0</v>
      </c>
    </row>
    <row r="23" spans="1:9" ht="67.5">
      <c r="A23" s="11" t="s">
        <v>51</v>
      </c>
      <c r="B23" s="76" t="s">
        <v>52</v>
      </c>
      <c r="C23" s="6">
        <f t="shared" si="1"/>
        <v>13</v>
      </c>
      <c r="D23" s="14" t="s">
        <v>53</v>
      </c>
      <c r="E23" s="11" t="s">
        <v>17</v>
      </c>
      <c r="F23" s="21">
        <v>5</v>
      </c>
      <c r="G23" s="110"/>
      <c r="H23" s="8">
        <v>20</v>
      </c>
      <c r="I23" s="116">
        <f t="shared" si="0"/>
        <v>0</v>
      </c>
    </row>
    <row r="24" spans="1:9" ht="45">
      <c r="A24" s="11" t="s">
        <v>54</v>
      </c>
      <c r="B24" s="76" t="s">
        <v>55</v>
      </c>
      <c r="C24" s="6">
        <f t="shared" si="1"/>
        <v>14</v>
      </c>
      <c r="D24" s="14" t="s">
        <v>56</v>
      </c>
      <c r="E24" s="11" t="s">
        <v>17</v>
      </c>
      <c r="F24" s="21">
        <v>2</v>
      </c>
      <c r="G24" s="110"/>
      <c r="H24" s="8">
        <v>30</v>
      </c>
      <c r="I24" s="116">
        <f t="shared" si="0"/>
        <v>0</v>
      </c>
    </row>
    <row r="25" spans="1:9" ht="45">
      <c r="A25" s="11" t="s">
        <v>57</v>
      </c>
      <c r="B25" s="76" t="s">
        <v>58</v>
      </c>
      <c r="C25" s="6">
        <f t="shared" si="1"/>
        <v>15</v>
      </c>
      <c r="D25" s="14" t="s">
        <v>57</v>
      </c>
      <c r="E25" s="11" t="s">
        <v>17</v>
      </c>
      <c r="F25" s="21">
        <v>14</v>
      </c>
      <c r="G25" s="110"/>
      <c r="H25" s="8">
        <v>30</v>
      </c>
      <c r="I25" s="116">
        <f t="shared" si="0"/>
        <v>0</v>
      </c>
    </row>
    <row r="26" spans="1:9" ht="56.25">
      <c r="A26" s="11" t="s">
        <v>59</v>
      </c>
      <c r="B26" s="76" t="s">
        <v>60</v>
      </c>
      <c r="C26" s="6">
        <f t="shared" si="1"/>
        <v>16</v>
      </c>
      <c r="D26" s="14" t="s">
        <v>61</v>
      </c>
      <c r="E26" s="11" t="s">
        <v>17</v>
      </c>
      <c r="F26" s="21">
        <v>9</v>
      </c>
      <c r="G26" s="110"/>
      <c r="H26" s="8">
        <v>50</v>
      </c>
      <c r="I26" s="116">
        <f t="shared" si="0"/>
        <v>0</v>
      </c>
    </row>
    <row r="27" spans="1:9" ht="22.5">
      <c r="A27" s="11" t="s">
        <v>62</v>
      </c>
      <c r="B27" s="76" t="s">
        <v>63</v>
      </c>
      <c r="C27" s="6">
        <f t="shared" si="1"/>
        <v>17</v>
      </c>
      <c r="D27" s="14" t="s">
        <v>64</v>
      </c>
      <c r="E27" s="11" t="s">
        <v>17</v>
      </c>
      <c r="F27" s="21">
        <v>2.5</v>
      </c>
      <c r="G27" s="110"/>
      <c r="H27" s="8">
        <v>22</v>
      </c>
      <c r="I27" s="116">
        <f t="shared" si="0"/>
        <v>0</v>
      </c>
    </row>
    <row r="28" spans="1:9" ht="22.5">
      <c r="A28" s="11" t="s">
        <v>65</v>
      </c>
      <c r="B28" s="76" t="s">
        <v>66</v>
      </c>
      <c r="C28" s="6">
        <f t="shared" si="1"/>
        <v>18</v>
      </c>
      <c r="D28" s="14" t="s">
        <v>67</v>
      </c>
      <c r="E28" s="11" t="s">
        <v>17</v>
      </c>
      <c r="F28" s="21">
        <v>2</v>
      </c>
      <c r="G28" s="110"/>
      <c r="H28" s="8">
        <v>25</v>
      </c>
      <c r="I28" s="116">
        <f t="shared" si="0"/>
        <v>0</v>
      </c>
    </row>
    <row r="29" spans="1:9" s="36" customFormat="1" ht="33.75">
      <c r="A29" s="11" t="s">
        <v>68</v>
      </c>
      <c r="B29" s="76" t="s">
        <v>69</v>
      </c>
      <c r="C29" s="6">
        <f t="shared" si="1"/>
        <v>19</v>
      </c>
      <c r="D29" s="14" t="s">
        <v>70</v>
      </c>
      <c r="E29" s="15" t="s">
        <v>17</v>
      </c>
      <c r="F29" s="37">
        <v>1.5</v>
      </c>
      <c r="G29" s="110"/>
      <c r="H29" s="8">
        <v>22</v>
      </c>
      <c r="I29" s="116">
        <f t="shared" si="0"/>
        <v>0</v>
      </c>
    </row>
    <row r="30" spans="1:9" ht="45">
      <c r="A30" s="11" t="s">
        <v>71</v>
      </c>
      <c r="B30" s="76" t="s">
        <v>72</v>
      </c>
      <c r="C30" s="6">
        <f t="shared" si="1"/>
        <v>20</v>
      </c>
      <c r="D30" s="14" t="s">
        <v>73</v>
      </c>
      <c r="E30" s="11" t="s">
        <v>17</v>
      </c>
      <c r="F30" s="21">
        <v>4.5</v>
      </c>
      <c r="G30" s="110"/>
      <c r="H30" s="8">
        <v>10</v>
      </c>
      <c r="I30" s="116">
        <f t="shared" si="0"/>
        <v>0</v>
      </c>
    </row>
    <row r="31" spans="1:9" ht="56.25">
      <c r="A31" s="11" t="s">
        <v>74</v>
      </c>
      <c r="B31" s="76" t="s">
        <v>75</v>
      </c>
      <c r="C31" s="6">
        <f t="shared" si="1"/>
        <v>21</v>
      </c>
      <c r="D31" s="14" t="s">
        <v>76</v>
      </c>
      <c r="E31" s="11" t="s">
        <v>17</v>
      </c>
      <c r="F31" s="21">
        <v>4.5</v>
      </c>
      <c r="G31" s="110"/>
      <c r="H31" s="8">
        <v>60</v>
      </c>
      <c r="I31" s="116">
        <f t="shared" si="0"/>
        <v>0</v>
      </c>
    </row>
    <row r="32" spans="1:9" ht="45">
      <c r="A32" s="11" t="s">
        <v>77</v>
      </c>
      <c r="B32" s="76" t="s">
        <v>78</v>
      </c>
      <c r="C32" s="6">
        <f t="shared" si="1"/>
        <v>22</v>
      </c>
      <c r="D32" s="14" t="s">
        <v>79</v>
      </c>
      <c r="E32" s="11" t="s">
        <v>17</v>
      </c>
      <c r="F32" s="21">
        <v>3.5</v>
      </c>
      <c r="G32" s="110"/>
      <c r="H32" s="8">
        <v>60</v>
      </c>
      <c r="I32" s="116">
        <f t="shared" si="0"/>
        <v>0</v>
      </c>
    </row>
    <row r="33" spans="1:9" ht="28.5" customHeight="1">
      <c r="A33" s="11" t="s">
        <v>80</v>
      </c>
      <c r="B33" s="76" t="s">
        <v>81</v>
      </c>
      <c r="C33" s="6">
        <f t="shared" si="1"/>
        <v>23</v>
      </c>
      <c r="D33" s="14" t="s">
        <v>82</v>
      </c>
      <c r="E33" s="11" t="s">
        <v>17</v>
      </c>
      <c r="F33" s="21">
        <v>4</v>
      </c>
      <c r="G33" s="110"/>
      <c r="H33" s="8">
        <v>70</v>
      </c>
      <c r="I33" s="116">
        <f t="shared" si="0"/>
        <v>0</v>
      </c>
    </row>
    <row r="34" spans="1:9" ht="22.5">
      <c r="A34" s="11" t="s">
        <v>83</v>
      </c>
      <c r="B34" s="76" t="s">
        <v>84</v>
      </c>
      <c r="C34" s="6">
        <f t="shared" si="1"/>
        <v>24</v>
      </c>
      <c r="D34" s="14" t="s">
        <v>85</v>
      </c>
      <c r="E34" s="11" t="s">
        <v>17</v>
      </c>
      <c r="F34" s="21">
        <v>6</v>
      </c>
      <c r="G34" s="110"/>
      <c r="H34" s="8">
        <v>53</v>
      </c>
      <c r="I34" s="116">
        <f t="shared" si="0"/>
        <v>0</v>
      </c>
    </row>
    <row r="35" spans="1:9" ht="78.75">
      <c r="A35" s="11" t="s">
        <v>86</v>
      </c>
      <c r="B35" s="76" t="s">
        <v>87</v>
      </c>
      <c r="C35" s="6">
        <f t="shared" si="1"/>
        <v>25</v>
      </c>
      <c r="D35" s="14" t="s">
        <v>88</v>
      </c>
      <c r="E35" s="11" t="s">
        <v>17</v>
      </c>
      <c r="F35" s="21">
        <v>5.2</v>
      </c>
      <c r="G35" s="110"/>
      <c r="H35" s="8">
        <v>50</v>
      </c>
      <c r="I35" s="116">
        <f t="shared" si="0"/>
        <v>0</v>
      </c>
    </row>
    <row r="36" spans="1:9" ht="33.75">
      <c r="A36" s="11" t="s">
        <v>89</v>
      </c>
      <c r="B36" s="76" t="s">
        <v>90</v>
      </c>
      <c r="C36" s="6">
        <f t="shared" si="1"/>
        <v>26</v>
      </c>
      <c r="D36" s="14" t="s">
        <v>91</v>
      </c>
      <c r="E36" s="38" t="s">
        <v>17</v>
      </c>
      <c r="F36" s="62">
        <v>8</v>
      </c>
      <c r="G36" s="111"/>
      <c r="H36" s="8">
        <v>3</v>
      </c>
      <c r="I36" s="116">
        <f t="shared" si="0"/>
        <v>0</v>
      </c>
    </row>
    <row r="37" spans="1:9" ht="22.5">
      <c r="A37" s="11" t="s">
        <v>92</v>
      </c>
      <c r="B37" s="76" t="s">
        <v>93</v>
      </c>
      <c r="C37" s="6">
        <f t="shared" si="1"/>
        <v>27</v>
      </c>
      <c r="D37" s="14" t="s">
        <v>94</v>
      </c>
      <c r="E37" s="38" t="s">
        <v>17</v>
      </c>
      <c r="F37" s="62">
        <v>14</v>
      </c>
      <c r="G37" s="111"/>
      <c r="H37" s="8">
        <v>8</v>
      </c>
      <c r="I37" s="116">
        <f t="shared" si="0"/>
        <v>0</v>
      </c>
    </row>
    <row r="38" spans="1:9" ht="22.5">
      <c r="A38" s="11"/>
      <c r="B38" s="76" t="s">
        <v>95</v>
      </c>
      <c r="C38" s="6">
        <f t="shared" si="1"/>
        <v>28</v>
      </c>
      <c r="D38" s="14" t="s">
        <v>96</v>
      </c>
      <c r="E38" s="38" t="s">
        <v>17</v>
      </c>
      <c r="F38" s="62">
        <v>15</v>
      </c>
      <c r="G38" s="111"/>
      <c r="H38" s="8">
        <v>2</v>
      </c>
      <c r="I38" s="116">
        <f t="shared" si="0"/>
        <v>0</v>
      </c>
    </row>
    <row r="39" spans="1:9" ht="45" customHeight="1">
      <c r="A39" s="11" t="s">
        <v>97</v>
      </c>
      <c r="B39" s="76" t="s">
        <v>98</v>
      </c>
      <c r="C39" s="6">
        <f t="shared" si="1"/>
        <v>29</v>
      </c>
      <c r="D39" s="14" t="s">
        <v>99</v>
      </c>
      <c r="E39" s="11" t="s">
        <v>17</v>
      </c>
      <c r="F39" s="21">
        <v>4</v>
      </c>
      <c r="G39" s="110"/>
      <c r="H39" s="8">
        <v>90</v>
      </c>
      <c r="I39" s="116">
        <f t="shared" si="0"/>
        <v>0</v>
      </c>
    </row>
    <row r="40" spans="1:9" ht="34.5" customHeight="1">
      <c r="A40" s="11" t="s">
        <v>100</v>
      </c>
      <c r="B40" s="76" t="s">
        <v>101</v>
      </c>
      <c r="C40" s="6">
        <f t="shared" si="1"/>
        <v>30</v>
      </c>
      <c r="D40" s="14" t="s">
        <v>102</v>
      </c>
      <c r="E40" s="11" t="s">
        <v>17</v>
      </c>
      <c r="F40" s="21">
        <v>2.5</v>
      </c>
      <c r="G40" s="110"/>
      <c r="H40" s="8">
        <v>40</v>
      </c>
      <c r="I40" s="116">
        <f t="shared" si="0"/>
        <v>0</v>
      </c>
    </row>
    <row r="41" spans="1:9" ht="59.25" customHeight="1">
      <c r="A41" s="11" t="s">
        <v>103</v>
      </c>
      <c r="B41" s="76" t="s">
        <v>104</v>
      </c>
      <c r="C41" s="6">
        <f t="shared" si="1"/>
        <v>31</v>
      </c>
      <c r="D41" s="14" t="s">
        <v>105</v>
      </c>
      <c r="E41" s="11" t="s">
        <v>17</v>
      </c>
      <c r="F41" s="21">
        <v>7.5</v>
      </c>
      <c r="G41" s="110"/>
      <c r="H41" s="8">
        <v>19</v>
      </c>
      <c r="I41" s="116">
        <f t="shared" si="0"/>
        <v>0</v>
      </c>
    </row>
    <row r="42" spans="1:9" s="36" customFormat="1" ht="96" customHeight="1">
      <c r="A42" s="11" t="s">
        <v>106</v>
      </c>
      <c r="B42" s="76" t="s">
        <v>107</v>
      </c>
      <c r="C42" s="6">
        <f t="shared" si="1"/>
        <v>32</v>
      </c>
      <c r="D42" s="14" t="s">
        <v>108</v>
      </c>
      <c r="E42" s="15" t="s">
        <v>17</v>
      </c>
      <c r="F42" s="37">
        <v>6.5</v>
      </c>
      <c r="G42" s="110"/>
      <c r="H42" s="8">
        <v>10</v>
      </c>
      <c r="I42" s="116">
        <f t="shared" si="0"/>
        <v>0</v>
      </c>
    </row>
    <row r="43" spans="1:9" s="36" customFormat="1" ht="78.75">
      <c r="A43" s="11" t="s">
        <v>109</v>
      </c>
      <c r="B43" s="76" t="s">
        <v>110</v>
      </c>
      <c r="C43" s="6">
        <f t="shared" si="1"/>
        <v>33</v>
      </c>
      <c r="D43" s="14" t="s">
        <v>111</v>
      </c>
      <c r="E43" s="15" t="s">
        <v>17</v>
      </c>
      <c r="F43" s="37">
        <v>6.5</v>
      </c>
      <c r="G43" s="110"/>
      <c r="H43" s="8">
        <v>10</v>
      </c>
      <c r="I43" s="116">
        <f t="shared" si="0"/>
        <v>0</v>
      </c>
    </row>
    <row r="44" spans="1:9" s="36" customFormat="1" ht="50.25" customHeight="1">
      <c r="A44" s="11" t="s">
        <v>112</v>
      </c>
      <c r="B44" s="76" t="s">
        <v>113</v>
      </c>
      <c r="C44" s="6">
        <f t="shared" si="1"/>
        <v>34</v>
      </c>
      <c r="D44" s="14" t="s">
        <v>114</v>
      </c>
      <c r="E44" s="15" t="s">
        <v>17</v>
      </c>
      <c r="F44" s="37">
        <v>9</v>
      </c>
      <c r="G44" s="110"/>
      <c r="H44" s="8">
        <v>5</v>
      </c>
      <c r="I44" s="116">
        <f t="shared" si="0"/>
        <v>0</v>
      </c>
    </row>
    <row r="45" spans="1:9" s="36" customFormat="1" ht="67.5">
      <c r="A45" s="11" t="s">
        <v>115</v>
      </c>
      <c r="B45" s="76" t="s">
        <v>116</v>
      </c>
      <c r="C45" s="6">
        <f t="shared" si="1"/>
        <v>35</v>
      </c>
      <c r="D45" s="14" t="s">
        <v>117</v>
      </c>
      <c r="E45" s="15" t="s">
        <v>17</v>
      </c>
      <c r="F45" s="37">
        <v>3</v>
      </c>
      <c r="G45" s="110"/>
      <c r="H45" s="8">
        <v>4</v>
      </c>
      <c r="I45" s="116">
        <f t="shared" si="0"/>
        <v>0</v>
      </c>
    </row>
    <row r="46" spans="1:9" s="36" customFormat="1" ht="45" customHeight="1">
      <c r="A46" s="11" t="s">
        <v>118</v>
      </c>
      <c r="B46" s="76" t="s">
        <v>119</v>
      </c>
      <c r="C46" s="6">
        <f t="shared" si="1"/>
        <v>36</v>
      </c>
      <c r="D46" s="14" t="s">
        <v>120</v>
      </c>
      <c r="E46" s="15" t="s">
        <v>17</v>
      </c>
      <c r="F46" s="37">
        <v>9</v>
      </c>
      <c r="G46" s="110"/>
      <c r="H46" s="8">
        <v>5</v>
      </c>
      <c r="I46" s="116">
        <f t="shared" si="0"/>
        <v>0</v>
      </c>
    </row>
    <row r="47" spans="1:9" ht="33.75">
      <c r="A47" s="11" t="s">
        <v>121</v>
      </c>
      <c r="B47" s="76" t="s">
        <v>122</v>
      </c>
      <c r="C47" s="6">
        <f t="shared" si="1"/>
        <v>37</v>
      </c>
      <c r="D47" s="14" t="s">
        <v>123</v>
      </c>
      <c r="E47" s="11" t="s">
        <v>17</v>
      </c>
      <c r="F47" s="21">
        <v>9.5</v>
      </c>
      <c r="G47" s="110"/>
      <c r="H47" s="8">
        <v>10</v>
      </c>
      <c r="I47" s="116">
        <f t="shared" si="0"/>
        <v>0</v>
      </c>
    </row>
    <row r="48" spans="1:9" ht="22.5">
      <c r="A48" s="11" t="s">
        <v>124</v>
      </c>
      <c r="B48" s="76" t="s">
        <v>125</v>
      </c>
      <c r="C48" s="6">
        <f t="shared" si="1"/>
        <v>38</v>
      </c>
      <c r="D48" s="14" t="s">
        <v>126</v>
      </c>
      <c r="E48" s="11" t="s">
        <v>17</v>
      </c>
      <c r="F48" s="21">
        <v>9.5</v>
      </c>
      <c r="G48" s="110"/>
      <c r="H48" s="8">
        <v>18</v>
      </c>
      <c r="I48" s="116">
        <f t="shared" si="0"/>
        <v>0</v>
      </c>
    </row>
    <row r="49" spans="1:9" ht="22.5">
      <c r="A49" s="11" t="s">
        <v>127</v>
      </c>
      <c r="B49" s="76" t="s">
        <v>128</v>
      </c>
      <c r="C49" s="6">
        <f t="shared" si="1"/>
        <v>39</v>
      </c>
      <c r="D49" s="14" t="s">
        <v>129</v>
      </c>
      <c r="E49" s="13" t="s">
        <v>17</v>
      </c>
      <c r="F49" s="21">
        <v>6.5</v>
      </c>
      <c r="G49" s="110"/>
      <c r="H49" s="8">
        <v>4</v>
      </c>
      <c r="I49" s="116">
        <f t="shared" si="0"/>
        <v>0</v>
      </c>
    </row>
    <row r="50" spans="1:9" ht="67.5">
      <c r="A50" s="11" t="s">
        <v>130</v>
      </c>
      <c r="B50" s="76" t="s">
        <v>131</v>
      </c>
      <c r="C50" s="6">
        <f t="shared" si="1"/>
        <v>40</v>
      </c>
      <c r="D50" s="14" t="s">
        <v>132</v>
      </c>
      <c r="E50" s="11" t="s">
        <v>17</v>
      </c>
      <c r="F50" s="21">
        <v>2.5</v>
      </c>
      <c r="G50" s="110"/>
      <c r="H50" s="8">
        <v>20</v>
      </c>
      <c r="I50" s="116">
        <f t="shared" si="0"/>
        <v>0</v>
      </c>
    </row>
    <row r="51" spans="1:9" ht="45">
      <c r="A51" s="11" t="s">
        <v>133</v>
      </c>
      <c r="B51" s="76" t="s">
        <v>134</v>
      </c>
      <c r="C51" s="6">
        <f t="shared" si="1"/>
        <v>41</v>
      </c>
      <c r="D51" s="14" t="s">
        <v>135</v>
      </c>
      <c r="E51" s="11" t="s">
        <v>17</v>
      </c>
      <c r="F51" s="21">
        <v>4</v>
      </c>
      <c r="G51" s="110"/>
      <c r="H51" s="8">
        <v>40</v>
      </c>
      <c r="I51" s="116">
        <f t="shared" si="0"/>
        <v>0</v>
      </c>
    </row>
    <row r="52" spans="1:9" ht="56.25">
      <c r="A52" s="11" t="s">
        <v>136</v>
      </c>
      <c r="B52" s="76" t="s">
        <v>137</v>
      </c>
      <c r="C52" s="6">
        <f t="shared" si="1"/>
        <v>42</v>
      </c>
      <c r="D52" s="14" t="s">
        <v>138</v>
      </c>
      <c r="E52" s="14" t="s">
        <v>17</v>
      </c>
      <c r="F52" s="21">
        <v>4.5</v>
      </c>
      <c r="G52" s="110"/>
      <c r="H52" s="8">
        <v>60</v>
      </c>
      <c r="I52" s="116">
        <f t="shared" si="0"/>
        <v>0</v>
      </c>
    </row>
    <row r="53" spans="1:9" ht="28.5" customHeight="1">
      <c r="A53" s="11" t="s">
        <v>139</v>
      </c>
      <c r="B53" s="76" t="s">
        <v>140</v>
      </c>
      <c r="C53" s="6">
        <f t="shared" si="1"/>
        <v>43</v>
      </c>
      <c r="D53" s="14" t="s">
        <v>141</v>
      </c>
      <c r="E53" s="14" t="s">
        <v>17</v>
      </c>
      <c r="F53" s="21">
        <v>3.5</v>
      </c>
      <c r="G53" s="110"/>
      <c r="H53" s="8">
        <v>120</v>
      </c>
      <c r="I53" s="116">
        <f t="shared" si="0"/>
        <v>0</v>
      </c>
    </row>
    <row r="54" spans="1:9" ht="33.75">
      <c r="A54" s="11" t="s">
        <v>142</v>
      </c>
      <c r="B54" s="76" t="s">
        <v>143</v>
      </c>
      <c r="C54" s="6">
        <f t="shared" si="1"/>
        <v>44</v>
      </c>
      <c r="D54" s="14" t="s">
        <v>144</v>
      </c>
      <c r="E54" s="14" t="s">
        <v>17</v>
      </c>
      <c r="F54" s="21">
        <v>4.5</v>
      </c>
      <c r="G54" s="110"/>
      <c r="H54" s="8">
        <v>110</v>
      </c>
      <c r="I54" s="116">
        <f t="shared" si="0"/>
        <v>0</v>
      </c>
    </row>
    <row r="55" spans="1:9" ht="22.5">
      <c r="A55" s="11" t="s">
        <v>145</v>
      </c>
      <c r="B55" s="76" t="s">
        <v>146</v>
      </c>
      <c r="C55" s="6">
        <f t="shared" si="1"/>
        <v>45</v>
      </c>
      <c r="D55" s="14" t="s">
        <v>147</v>
      </c>
      <c r="E55" s="11" t="s">
        <v>17</v>
      </c>
      <c r="F55" s="21">
        <v>2.5</v>
      </c>
      <c r="G55" s="110"/>
      <c r="H55" s="8">
        <v>120</v>
      </c>
      <c r="I55" s="116">
        <f t="shared" si="0"/>
        <v>0</v>
      </c>
    </row>
    <row r="56" spans="1:9" s="36" customFormat="1" ht="70.5" customHeight="1">
      <c r="A56" s="11" t="s">
        <v>148</v>
      </c>
      <c r="B56" s="76" t="s">
        <v>149</v>
      </c>
      <c r="C56" s="6">
        <f t="shared" si="1"/>
        <v>46</v>
      </c>
      <c r="D56" s="14" t="s">
        <v>150</v>
      </c>
      <c r="E56" s="15" t="s">
        <v>17</v>
      </c>
      <c r="F56" s="37">
        <v>30</v>
      </c>
      <c r="G56" s="110"/>
      <c r="H56" s="8">
        <v>8</v>
      </c>
      <c r="I56" s="116">
        <f t="shared" si="0"/>
        <v>0</v>
      </c>
    </row>
    <row r="57" spans="1:9" s="36" customFormat="1" ht="45">
      <c r="A57" s="11" t="s">
        <v>151</v>
      </c>
      <c r="B57" s="76" t="s">
        <v>152</v>
      </c>
      <c r="C57" s="6">
        <f t="shared" si="1"/>
        <v>47</v>
      </c>
      <c r="D57" s="14" t="s">
        <v>153</v>
      </c>
      <c r="E57" s="15" t="s">
        <v>17</v>
      </c>
      <c r="F57" s="37">
        <v>7</v>
      </c>
      <c r="G57" s="110"/>
      <c r="H57" s="8">
        <v>5</v>
      </c>
      <c r="I57" s="116">
        <f t="shared" si="0"/>
        <v>0</v>
      </c>
    </row>
    <row r="58" spans="1:9" s="36" customFormat="1" ht="45" customHeight="1">
      <c r="A58" s="11" t="s">
        <v>154</v>
      </c>
      <c r="B58" s="76" t="s">
        <v>155</v>
      </c>
      <c r="C58" s="6">
        <f t="shared" si="1"/>
        <v>48</v>
      </c>
      <c r="D58" s="14" t="s">
        <v>156</v>
      </c>
      <c r="E58" s="15" t="s">
        <v>17</v>
      </c>
      <c r="F58" s="37">
        <v>12</v>
      </c>
      <c r="G58" s="110"/>
      <c r="H58" s="8">
        <v>5</v>
      </c>
      <c r="I58" s="116">
        <f t="shared" si="0"/>
        <v>0</v>
      </c>
    </row>
    <row r="59" spans="1:9" s="36" customFormat="1" ht="48.75" customHeight="1">
      <c r="A59" s="11" t="s">
        <v>157</v>
      </c>
      <c r="B59" s="76" t="s">
        <v>158</v>
      </c>
      <c r="C59" s="6">
        <f t="shared" si="1"/>
        <v>49</v>
      </c>
      <c r="D59" s="14" t="s">
        <v>159</v>
      </c>
      <c r="E59" s="15" t="s">
        <v>17</v>
      </c>
      <c r="F59" s="37">
        <v>100</v>
      </c>
      <c r="G59" s="110"/>
      <c r="H59" s="8">
        <v>5</v>
      </c>
      <c r="I59" s="116">
        <f t="shared" si="0"/>
        <v>0</v>
      </c>
    </row>
    <row r="60" spans="1:9" s="36" customFormat="1" ht="56.25">
      <c r="A60" s="11" t="s">
        <v>160</v>
      </c>
      <c r="B60" s="76" t="s">
        <v>161</v>
      </c>
      <c r="C60" s="6">
        <f t="shared" si="1"/>
        <v>50</v>
      </c>
      <c r="D60" s="14" t="s">
        <v>162</v>
      </c>
      <c r="E60" s="15" t="s">
        <v>17</v>
      </c>
      <c r="F60" s="37">
        <v>8</v>
      </c>
      <c r="G60" s="110"/>
      <c r="H60" s="8">
        <v>50</v>
      </c>
      <c r="I60" s="116">
        <f t="shared" si="0"/>
        <v>0</v>
      </c>
    </row>
    <row r="61" spans="1:9" ht="62.25" customHeight="1">
      <c r="A61" s="11" t="s">
        <v>163</v>
      </c>
      <c r="B61" s="76" t="s">
        <v>164</v>
      </c>
      <c r="C61" s="6">
        <f t="shared" si="1"/>
        <v>51</v>
      </c>
      <c r="D61" s="14" t="s">
        <v>165</v>
      </c>
      <c r="E61" s="14" t="s">
        <v>17</v>
      </c>
      <c r="F61" s="21">
        <v>3.5</v>
      </c>
      <c r="G61" s="110"/>
      <c r="H61" s="8">
        <v>60</v>
      </c>
      <c r="I61" s="116">
        <f t="shared" si="0"/>
        <v>0</v>
      </c>
    </row>
    <row r="62" spans="1:9" ht="22.5">
      <c r="A62" s="11" t="s">
        <v>166</v>
      </c>
      <c r="B62" s="76" t="s">
        <v>167</v>
      </c>
      <c r="C62" s="6">
        <f t="shared" si="1"/>
        <v>52</v>
      </c>
      <c r="D62" s="14" t="s">
        <v>168</v>
      </c>
      <c r="E62" s="11" t="s">
        <v>17</v>
      </c>
      <c r="F62" s="21">
        <v>4.5</v>
      </c>
      <c r="G62" s="110"/>
      <c r="H62" s="8">
        <v>20</v>
      </c>
      <c r="I62" s="116">
        <f t="shared" si="0"/>
        <v>0</v>
      </c>
    </row>
    <row r="63" spans="1:9" ht="22.5">
      <c r="A63" s="11" t="s">
        <v>169</v>
      </c>
      <c r="B63" s="76" t="s">
        <v>170</v>
      </c>
      <c r="C63" s="6">
        <f t="shared" si="1"/>
        <v>53</v>
      </c>
      <c r="D63" s="14" t="s">
        <v>171</v>
      </c>
      <c r="E63" s="11" t="s">
        <v>17</v>
      </c>
      <c r="F63" s="21">
        <v>9.5</v>
      </c>
      <c r="G63" s="110"/>
      <c r="H63" s="8">
        <v>10</v>
      </c>
      <c r="I63" s="116">
        <f t="shared" si="0"/>
        <v>0</v>
      </c>
    </row>
    <row r="64" spans="1:9" ht="45" customHeight="1">
      <c r="A64" s="11" t="s">
        <v>172</v>
      </c>
      <c r="B64" s="76" t="s">
        <v>173</v>
      </c>
      <c r="C64" s="6">
        <f t="shared" si="1"/>
        <v>54</v>
      </c>
      <c r="D64" s="14" t="s">
        <v>174</v>
      </c>
      <c r="E64" s="11" t="s">
        <v>17</v>
      </c>
      <c r="F64" s="21">
        <v>6.5</v>
      </c>
      <c r="G64" s="110"/>
      <c r="H64" s="8">
        <v>92</v>
      </c>
      <c r="I64" s="116">
        <f t="shared" ref="I64:I110" si="2">ROUND(H64*$G64,2)</f>
        <v>0</v>
      </c>
    </row>
    <row r="65" spans="1:9" s="36" customFormat="1" ht="67.5">
      <c r="A65" s="11" t="s">
        <v>175</v>
      </c>
      <c r="B65" s="76" t="s">
        <v>176</v>
      </c>
      <c r="C65" s="6">
        <f t="shared" si="1"/>
        <v>55</v>
      </c>
      <c r="D65" s="14" t="s">
        <v>177</v>
      </c>
      <c r="E65" s="15" t="s">
        <v>17</v>
      </c>
      <c r="F65" s="37">
        <v>15</v>
      </c>
      <c r="G65" s="110"/>
      <c r="H65" s="8">
        <v>50</v>
      </c>
      <c r="I65" s="116">
        <f t="shared" si="2"/>
        <v>0</v>
      </c>
    </row>
    <row r="66" spans="1:9" s="36" customFormat="1" ht="67.5">
      <c r="A66" s="11" t="s">
        <v>178</v>
      </c>
      <c r="B66" s="76" t="s">
        <v>179</v>
      </c>
      <c r="C66" s="6">
        <f t="shared" si="1"/>
        <v>56</v>
      </c>
      <c r="D66" s="14" t="s">
        <v>180</v>
      </c>
      <c r="E66" s="15" t="s">
        <v>17</v>
      </c>
      <c r="F66" s="37">
        <v>5.5</v>
      </c>
      <c r="G66" s="110"/>
      <c r="H66" s="8">
        <v>10</v>
      </c>
      <c r="I66" s="116">
        <f t="shared" si="2"/>
        <v>0</v>
      </c>
    </row>
    <row r="67" spans="1:9" ht="22.5">
      <c r="A67" s="11" t="s">
        <v>181</v>
      </c>
      <c r="B67" s="76" t="s">
        <v>182</v>
      </c>
      <c r="C67" s="6">
        <f t="shared" si="1"/>
        <v>57</v>
      </c>
      <c r="D67" s="14" t="s">
        <v>183</v>
      </c>
      <c r="E67" s="11" t="s">
        <v>17</v>
      </c>
      <c r="F67" s="21">
        <v>9.5</v>
      </c>
      <c r="G67" s="110"/>
      <c r="H67" s="8">
        <v>67</v>
      </c>
      <c r="I67" s="116">
        <f t="shared" si="2"/>
        <v>0</v>
      </c>
    </row>
    <row r="68" spans="1:9" ht="22.5">
      <c r="A68" s="11" t="s">
        <v>184</v>
      </c>
      <c r="B68" s="76" t="s">
        <v>185</v>
      </c>
      <c r="C68" s="6">
        <f t="shared" si="1"/>
        <v>58</v>
      </c>
      <c r="D68" s="14" t="s">
        <v>186</v>
      </c>
      <c r="E68" s="11" t="s">
        <v>17</v>
      </c>
      <c r="F68" s="21">
        <v>5.5</v>
      </c>
      <c r="G68" s="110"/>
      <c r="H68" s="8">
        <v>62</v>
      </c>
      <c r="I68" s="116">
        <f t="shared" si="2"/>
        <v>0</v>
      </c>
    </row>
    <row r="69" spans="1:9" ht="22.5">
      <c r="A69" s="11" t="s">
        <v>187</v>
      </c>
      <c r="B69" s="76" t="s">
        <v>188</v>
      </c>
      <c r="C69" s="6">
        <f t="shared" si="1"/>
        <v>59</v>
      </c>
      <c r="D69" s="14" t="s">
        <v>189</v>
      </c>
      <c r="E69" s="11" t="s">
        <v>17</v>
      </c>
      <c r="F69" s="21">
        <v>5.5</v>
      </c>
      <c r="G69" s="110"/>
      <c r="H69" s="8">
        <v>61</v>
      </c>
      <c r="I69" s="116">
        <f t="shared" si="2"/>
        <v>0</v>
      </c>
    </row>
    <row r="70" spans="1:9" s="36" customFormat="1" ht="56.25">
      <c r="A70" s="11" t="s">
        <v>190</v>
      </c>
      <c r="B70" s="76" t="s">
        <v>191</v>
      </c>
      <c r="C70" s="6">
        <f t="shared" si="1"/>
        <v>60</v>
      </c>
      <c r="D70" s="14" t="s">
        <v>192</v>
      </c>
      <c r="E70" s="15" t="s">
        <v>17</v>
      </c>
      <c r="F70" s="37">
        <v>2</v>
      </c>
      <c r="G70" s="110"/>
      <c r="H70" s="8">
        <v>15</v>
      </c>
      <c r="I70" s="116">
        <f t="shared" si="2"/>
        <v>0</v>
      </c>
    </row>
    <row r="71" spans="1:9" s="36" customFormat="1" ht="45">
      <c r="A71" s="11" t="s">
        <v>193</v>
      </c>
      <c r="B71" s="76" t="s">
        <v>194</v>
      </c>
      <c r="C71" s="6">
        <f t="shared" si="1"/>
        <v>61</v>
      </c>
      <c r="D71" s="14" t="s">
        <v>195</v>
      </c>
      <c r="E71" s="15" t="s">
        <v>17</v>
      </c>
      <c r="F71" s="37">
        <v>3</v>
      </c>
      <c r="G71" s="110"/>
      <c r="H71" s="8">
        <v>100</v>
      </c>
      <c r="I71" s="116">
        <f t="shared" si="2"/>
        <v>0</v>
      </c>
    </row>
    <row r="72" spans="1:9" s="36" customFormat="1" ht="78.75">
      <c r="A72" s="11" t="s">
        <v>196</v>
      </c>
      <c r="B72" s="76" t="s">
        <v>197</v>
      </c>
      <c r="C72" s="6">
        <f t="shared" si="1"/>
        <v>62</v>
      </c>
      <c r="D72" s="14" t="s">
        <v>198</v>
      </c>
      <c r="E72" s="15" t="s">
        <v>17</v>
      </c>
      <c r="F72" s="37">
        <v>18</v>
      </c>
      <c r="G72" s="110"/>
      <c r="H72" s="8">
        <v>5</v>
      </c>
      <c r="I72" s="116">
        <f t="shared" si="2"/>
        <v>0</v>
      </c>
    </row>
    <row r="73" spans="1:9" ht="33.75">
      <c r="A73" s="11" t="s">
        <v>199</v>
      </c>
      <c r="B73" s="76" t="s">
        <v>200</v>
      </c>
      <c r="C73" s="6">
        <f t="shared" si="1"/>
        <v>63</v>
      </c>
      <c r="D73" s="14" t="s">
        <v>201</v>
      </c>
      <c r="E73" s="14" t="s">
        <v>17</v>
      </c>
      <c r="F73" s="21">
        <v>5.5</v>
      </c>
      <c r="G73" s="110"/>
      <c r="H73" s="8">
        <v>37</v>
      </c>
      <c r="I73" s="116">
        <f t="shared" si="2"/>
        <v>0</v>
      </c>
    </row>
    <row r="74" spans="1:9" s="36" customFormat="1" ht="45">
      <c r="A74" s="11" t="s">
        <v>202</v>
      </c>
      <c r="B74" s="76" t="s">
        <v>203</v>
      </c>
      <c r="C74" s="6">
        <f t="shared" si="1"/>
        <v>64</v>
      </c>
      <c r="D74" s="14" t="s">
        <v>204</v>
      </c>
      <c r="E74" s="48" t="s">
        <v>17</v>
      </c>
      <c r="F74" s="37">
        <v>6.5</v>
      </c>
      <c r="G74" s="110"/>
      <c r="H74" s="8">
        <v>5</v>
      </c>
      <c r="I74" s="116">
        <f t="shared" si="2"/>
        <v>0</v>
      </c>
    </row>
    <row r="75" spans="1:9" ht="28.5" customHeight="1">
      <c r="A75" s="11" t="s">
        <v>205</v>
      </c>
      <c r="B75" s="76" t="s">
        <v>206</v>
      </c>
      <c r="C75" s="6">
        <f t="shared" si="1"/>
        <v>65</v>
      </c>
      <c r="D75" s="14" t="s">
        <v>207</v>
      </c>
      <c r="E75" s="11" t="s">
        <v>17</v>
      </c>
      <c r="F75" s="21">
        <v>2</v>
      </c>
      <c r="G75" s="110"/>
      <c r="H75" s="8">
        <v>20</v>
      </c>
      <c r="I75" s="116">
        <f t="shared" si="2"/>
        <v>0</v>
      </c>
    </row>
    <row r="76" spans="1:9" ht="33.75">
      <c r="A76" s="11" t="s">
        <v>208</v>
      </c>
      <c r="B76" s="76" t="s">
        <v>209</v>
      </c>
      <c r="C76" s="6">
        <f t="shared" si="1"/>
        <v>66</v>
      </c>
      <c r="D76" s="14" t="s">
        <v>210</v>
      </c>
      <c r="E76" s="11" t="s">
        <v>17</v>
      </c>
      <c r="F76" s="21">
        <v>48</v>
      </c>
      <c r="G76" s="110"/>
      <c r="H76" s="8">
        <v>4</v>
      </c>
      <c r="I76" s="116">
        <f t="shared" si="2"/>
        <v>0</v>
      </c>
    </row>
    <row r="77" spans="1:9" ht="74.25" customHeight="1">
      <c r="A77" s="11" t="s">
        <v>211</v>
      </c>
      <c r="B77" s="76" t="s">
        <v>212</v>
      </c>
      <c r="C77" s="6">
        <f t="shared" ref="C77:C140" si="3">C76+1</f>
        <v>67</v>
      </c>
      <c r="D77" s="14" t="s">
        <v>213</v>
      </c>
      <c r="E77" s="11" t="s">
        <v>17</v>
      </c>
      <c r="F77" s="21">
        <v>6</v>
      </c>
      <c r="G77" s="110"/>
      <c r="H77" s="8">
        <v>50</v>
      </c>
      <c r="I77" s="116">
        <f t="shared" si="2"/>
        <v>0</v>
      </c>
    </row>
    <row r="78" spans="1:9" ht="78.75">
      <c r="A78" s="11" t="s">
        <v>214</v>
      </c>
      <c r="B78" s="76" t="s">
        <v>215</v>
      </c>
      <c r="C78" s="6">
        <f t="shared" si="3"/>
        <v>68</v>
      </c>
      <c r="D78" s="14" t="s">
        <v>216</v>
      </c>
      <c r="E78" s="11" t="s">
        <v>17</v>
      </c>
      <c r="F78" s="21">
        <v>16.5</v>
      </c>
      <c r="G78" s="110"/>
      <c r="H78" s="8">
        <v>20</v>
      </c>
      <c r="I78" s="116">
        <f t="shared" si="2"/>
        <v>0</v>
      </c>
    </row>
    <row r="79" spans="1:9" ht="33.75">
      <c r="A79" s="11" t="s">
        <v>217</v>
      </c>
      <c r="B79" s="76" t="s">
        <v>218</v>
      </c>
      <c r="C79" s="6">
        <f t="shared" si="3"/>
        <v>69</v>
      </c>
      <c r="D79" s="14" t="s">
        <v>219</v>
      </c>
      <c r="E79" s="11" t="s">
        <v>17</v>
      </c>
      <c r="F79" s="21">
        <v>5</v>
      </c>
      <c r="G79" s="110"/>
      <c r="H79" s="8">
        <v>6</v>
      </c>
      <c r="I79" s="116">
        <f t="shared" si="2"/>
        <v>0</v>
      </c>
    </row>
    <row r="80" spans="1:9" ht="33.75">
      <c r="A80" s="11" t="s">
        <v>220</v>
      </c>
      <c r="B80" s="76" t="s">
        <v>221</v>
      </c>
      <c r="C80" s="6">
        <f t="shared" si="3"/>
        <v>70</v>
      </c>
      <c r="D80" s="14" t="s">
        <v>222</v>
      </c>
      <c r="E80" s="14" t="s">
        <v>17</v>
      </c>
      <c r="F80" s="21">
        <v>4.5</v>
      </c>
      <c r="G80" s="110"/>
      <c r="H80" s="8">
        <v>43</v>
      </c>
      <c r="I80" s="116">
        <f t="shared" si="2"/>
        <v>0</v>
      </c>
    </row>
    <row r="81" spans="1:9" s="36" customFormat="1" ht="67.5">
      <c r="A81" s="11" t="s">
        <v>223</v>
      </c>
      <c r="B81" s="76" t="s">
        <v>224</v>
      </c>
      <c r="C81" s="6">
        <f t="shared" si="3"/>
        <v>71</v>
      </c>
      <c r="D81" s="14" t="s">
        <v>225</v>
      </c>
      <c r="E81" s="50" t="s">
        <v>17</v>
      </c>
      <c r="F81" s="51">
        <v>6</v>
      </c>
      <c r="G81" s="112"/>
      <c r="H81" s="8">
        <v>30</v>
      </c>
      <c r="I81" s="116">
        <f t="shared" si="2"/>
        <v>0</v>
      </c>
    </row>
    <row r="82" spans="1:9" ht="66.75" customHeight="1">
      <c r="A82" s="11" t="s">
        <v>226</v>
      </c>
      <c r="B82" s="76" t="s">
        <v>227</v>
      </c>
      <c r="C82" s="6">
        <f t="shared" si="3"/>
        <v>72</v>
      </c>
      <c r="D82" s="14" t="s">
        <v>228</v>
      </c>
      <c r="E82" s="11" t="s">
        <v>17</v>
      </c>
      <c r="F82" s="21">
        <v>23</v>
      </c>
      <c r="G82" s="110"/>
      <c r="H82" s="8">
        <v>60</v>
      </c>
      <c r="I82" s="116">
        <f t="shared" si="2"/>
        <v>0</v>
      </c>
    </row>
    <row r="83" spans="1:9" ht="51.75" customHeight="1">
      <c r="A83" s="11" t="s">
        <v>229</v>
      </c>
      <c r="B83" s="77" t="s">
        <v>230</v>
      </c>
      <c r="C83" s="6">
        <f t="shared" si="3"/>
        <v>73</v>
      </c>
      <c r="D83" s="11" t="s">
        <v>231</v>
      </c>
      <c r="E83" s="11" t="s">
        <v>17</v>
      </c>
      <c r="F83" s="21">
        <v>8.5</v>
      </c>
      <c r="G83" s="110"/>
      <c r="H83" s="8">
        <v>22</v>
      </c>
      <c r="I83" s="116">
        <f t="shared" si="2"/>
        <v>0</v>
      </c>
    </row>
    <row r="84" spans="1:9" ht="45">
      <c r="A84" s="11" t="s">
        <v>232</v>
      </c>
      <c r="B84" s="77" t="s">
        <v>233</v>
      </c>
      <c r="C84" s="6">
        <f t="shared" si="3"/>
        <v>74</v>
      </c>
      <c r="D84" s="11" t="s">
        <v>231</v>
      </c>
      <c r="E84" s="11" t="s">
        <v>17</v>
      </c>
      <c r="F84" s="21">
        <v>19</v>
      </c>
      <c r="G84" s="110"/>
      <c r="H84" s="8">
        <v>15</v>
      </c>
      <c r="I84" s="116">
        <f t="shared" si="2"/>
        <v>0</v>
      </c>
    </row>
    <row r="85" spans="1:9" ht="33.75">
      <c r="A85" s="11" t="s">
        <v>234</v>
      </c>
      <c r="B85" s="76" t="s">
        <v>235</v>
      </c>
      <c r="C85" s="6">
        <f t="shared" si="3"/>
        <v>75</v>
      </c>
      <c r="D85" s="11" t="s">
        <v>236</v>
      </c>
      <c r="E85" s="11" t="s">
        <v>17</v>
      </c>
      <c r="F85" s="21">
        <v>3.5</v>
      </c>
      <c r="G85" s="110"/>
      <c r="H85" s="8">
        <v>35</v>
      </c>
      <c r="I85" s="116">
        <f t="shared" si="2"/>
        <v>0</v>
      </c>
    </row>
    <row r="86" spans="1:9" ht="67.5">
      <c r="A86" s="11" t="s">
        <v>237</v>
      </c>
      <c r="B86" s="76" t="s">
        <v>238</v>
      </c>
      <c r="C86" s="6">
        <f t="shared" si="3"/>
        <v>76</v>
      </c>
      <c r="D86" s="11" t="s">
        <v>239</v>
      </c>
      <c r="E86" s="14" t="s">
        <v>17</v>
      </c>
      <c r="F86" s="21">
        <v>2.5</v>
      </c>
      <c r="G86" s="110"/>
      <c r="H86" s="8">
        <v>27</v>
      </c>
      <c r="I86" s="116">
        <f t="shared" si="2"/>
        <v>0</v>
      </c>
    </row>
    <row r="87" spans="1:9" ht="33.75">
      <c r="A87" s="11" t="s">
        <v>240</v>
      </c>
      <c r="B87" s="76" t="s">
        <v>241</v>
      </c>
      <c r="C87" s="6">
        <f t="shared" si="3"/>
        <v>77</v>
      </c>
      <c r="D87" s="11" t="s">
        <v>242</v>
      </c>
      <c r="E87" s="11" t="s">
        <v>17</v>
      </c>
      <c r="F87" s="21">
        <v>2.5</v>
      </c>
      <c r="G87" s="110"/>
      <c r="H87" s="8">
        <v>22</v>
      </c>
      <c r="I87" s="116">
        <f t="shared" si="2"/>
        <v>0</v>
      </c>
    </row>
    <row r="88" spans="1:9" ht="33.75">
      <c r="A88" s="11" t="s">
        <v>243</v>
      </c>
      <c r="B88" s="76" t="s">
        <v>244</v>
      </c>
      <c r="C88" s="6">
        <f t="shared" si="3"/>
        <v>78</v>
      </c>
      <c r="D88" s="11" t="s">
        <v>245</v>
      </c>
      <c r="E88" s="11" t="s">
        <v>17</v>
      </c>
      <c r="F88" s="21">
        <v>2.5</v>
      </c>
      <c r="G88" s="110"/>
      <c r="H88" s="8">
        <v>1</v>
      </c>
      <c r="I88" s="116">
        <f t="shared" si="2"/>
        <v>0</v>
      </c>
    </row>
    <row r="89" spans="1:9" ht="33.75">
      <c r="A89" s="11" t="s">
        <v>246</v>
      </c>
      <c r="B89" s="76" t="s">
        <v>247</v>
      </c>
      <c r="C89" s="6">
        <f t="shared" si="3"/>
        <v>79</v>
      </c>
      <c r="D89" s="11" t="s">
        <v>248</v>
      </c>
      <c r="E89" s="11" t="s">
        <v>17</v>
      </c>
      <c r="F89" s="21">
        <v>14.5</v>
      </c>
      <c r="G89" s="110"/>
      <c r="H89" s="8">
        <v>62</v>
      </c>
      <c r="I89" s="116">
        <f t="shared" si="2"/>
        <v>0</v>
      </c>
    </row>
    <row r="90" spans="1:9" ht="43.5" customHeight="1">
      <c r="A90" s="11" t="s">
        <v>249</v>
      </c>
      <c r="B90" s="76" t="s">
        <v>250</v>
      </c>
      <c r="C90" s="6">
        <f t="shared" si="3"/>
        <v>80</v>
      </c>
      <c r="D90" s="11" t="s">
        <v>251</v>
      </c>
      <c r="E90" s="11" t="s">
        <v>17</v>
      </c>
      <c r="F90" s="21">
        <v>13</v>
      </c>
      <c r="G90" s="110"/>
      <c r="H90" s="8">
        <v>16</v>
      </c>
      <c r="I90" s="116">
        <f t="shared" si="2"/>
        <v>0</v>
      </c>
    </row>
    <row r="91" spans="1:9" s="36" customFormat="1" ht="67.5" customHeight="1">
      <c r="A91" s="11" t="s">
        <v>252</v>
      </c>
      <c r="B91" s="76" t="s">
        <v>253</v>
      </c>
      <c r="C91" s="6">
        <f t="shared" si="3"/>
        <v>81</v>
      </c>
      <c r="D91" s="11" t="s">
        <v>254</v>
      </c>
      <c r="E91" s="11" t="s">
        <v>17</v>
      </c>
      <c r="F91" s="37">
        <v>6.5</v>
      </c>
      <c r="G91" s="110"/>
      <c r="H91" s="8">
        <v>23</v>
      </c>
      <c r="I91" s="116">
        <f t="shared" si="2"/>
        <v>0</v>
      </c>
    </row>
    <row r="92" spans="1:9" ht="67.5">
      <c r="A92" s="11" t="s">
        <v>255</v>
      </c>
      <c r="B92" s="76" t="s">
        <v>256</v>
      </c>
      <c r="C92" s="6">
        <f t="shared" si="3"/>
        <v>82</v>
      </c>
      <c r="D92" s="11" t="s">
        <v>257</v>
      </c>
      <c r="E92" s="14" t="s">
        <v>17</v>
      </c>
      <c r="F92" s="21">
        <v>8.5</v>
      </c>
      <c r="G92" s="110"/>
      <c r="H92" s="8">
        <v>15</v>
      </c>
      <c r="I92" s="116">
        <f t="shared" si="2"/>
        <v>0</v>
      </c>
    </row>
    <row r="93" spans="1:9" ht="33.75">
      <c r="A93" s="11" t="s">
        <v>258</v>
      </c>
      <c r="B93" s="76" t="s">
        <v>259</v>
      </c>
      <c r="C93" s="6">
        <f t="shared" si="3"/>
        <v>83</v>
      </c>
      <c r="D93" s="11" t="s">
        <v>260</v>
      </c>
      <c r="E93" s="11" t="s">
        <v>17</v>
      </c>
      <c r="F93" s="21">
        <v>6</v>
      </c>
      <c r="G93" s="110"/>
      <c r="H93" s="8">
        <v>50</v>
      </c>
      <c r="I93" s="116">
        <f t="shared" si="2"/>
        <v>0</v>
      </c>
    </row>
    <row r="94" spans="1:9" ht="45">
      <c r="A94" s="11" t="s">
        <v>261</v>
      </c>
      <c r="B94" s="76" t="s">
        <v>262</v>
      </c>
      <c r="C94" s="6">
        <f t="shared" si="3"/>
        <v>84</v>
      </c>
      <c r="D94" s="11" t="s">
        <v>263</v>
      </c>
      <c r="E94" s="39" t="s">
        <v>17</v>
      </c>
      <c r="F94" s="21">
        <v>8.5</v>
      </c>
      <c r="G94" s="110"/>
      <c r="H94" s="8">
        <v>8</v>
      </c>
      <c r="I94" s="116">
        <f t="shared" si="2"/>
        <v>0</v>
      </c>
    </row>
    <row r="95" spans="1:9" ht="33.75">
      <c r="A95" s="11" t="s">
        <v>264</v>
      </c>
      <c r="B95" s="79" t="s">
        <v>265</v>
      </c>
      <c r="C95" s="6">
        <f t="shared" si="3"/>
        <v>85</v>
      </c>
      <c r="D95" s="11" t="s">
        <v>266</v>
      </c>
      <c r="E95" s="39" t="s">
        <v>17</v>
      </c>
      <c r="F95" s="21">
        <v>5.5</v>
      </c>
      <c r="G95" s="110"/>
      <c r="H95" s="8">
        <v>8</v>
      </c>
      <c r="I95" s="116">
        <f t="shared" si="2"/>
        <v>0</v>
      </c>
    </row>
    <row r="96" spans="1:9" ht="59.25" customHeight="1">
      <c r="A96" s="11" t="s">
        <v>267</v>
      </c>
      <c r="B96" s="76" t="s">
        <v>268</v>
      </c>
      <c r="C96" s="6">
        <f t="shared" si="3"/>
        <v>86</v>
      </c>
      <c r="D96" s="11" t="s">
        <v>269</v>
      </c>
      <c r="E96" s="39" t="s">
        <v>17</v>
      </c>
      <c r="F96" s="21">
        <v>3.5</v>
      </c>
      <c r="G96" s="110"/>
      <c r="H96" s="8">
        <v>4</v>
      </c>
      <c r="I96" s="116">
        <f t="shared" si="2"/>
        <v>0</v>
      </c>
    </row>
    <row r="97" spans="1:9" ht="49.5" customHeight="1">
      <c r="A97" s="11" t="s">
        <v>270</v>
      </c>
      <c r="B97" s="76" t="s">
        <v>271</v>
      </c>
      <c r="C97" s="6">
        <f t="shared" si="3"/>
        <v>87</v>
      </c>
      <c r="D97" s="14" t="s">
        <v>272</v>
      </c>
      <c r="E97" s="40" t="s">
        <v>17</v>
      </c>
      <c r="F97" s="21">
        <v>7.5</v>
      </c>
      <c r="G97" s="110"/>
      <c r="H97" s="8">
        <v>5</v>
      </c>
      <c r="I97" s="116">
        <f t="shared" si="2"/>
        <v>0</v>
      </c>
    </row>
    <row r="98" spans="1:9" ht="53.25" customHeight="1">
      <c r="A98" s="11" t="s">
        <v>273</v>
      </c>
      <c r="B98" s="76" t="s">
        <v>274</v>
      </c>
      <c r="C98" s="6">
        <f t="shared" si="3"/>
        <v>88</v>
      </c>
      <c r="D98" s="11" t="s">
        <v>275</v>
      </c>
      <c r="E98" s="39" t="s">
        <v>17</v>
      </c>
      <c r="F98" s="21">
        <v>4.5</v>
      </c>
      <c r="G98" s="110"/>
      <c r="H98" s="8">
        <v>72</v>
      </c>
      <c r="I98" s="116">
        <f t="shared" si="2"/>
        <v>0</v>
      </c>
    </row>
    <row r="99" spans="1:9" ht="33.75">
      <c r="A99" s="11" t="s">
        <v>276</v>
      </c>
      <c r="B99" s="76" t="s">
        <v>277</v>
      </c>
      <c r="C99" s="6">
        <f t="shared" si="3"/>
        <v>89</v>
      </c>
      <c r="D99" s="11" t="s">
        <v>278</v>
      </c>
      <c r="E99" s="39" t="s">
        <v>17</v>
      </c>
      <c r="F99" s="21">
        <v>3.5</v>
      </c>
      <c r="G99" s="110"/>
      <c r="H99" s="8">
        <v>74</v>
      </c>
      <c r="I99" s="116">
        <f t="shared" si="2"/>
        <v>0</v>
      </c>
    </row>
    <row r="100" spans="1:9" ht="22.5">
      <c r="A100" s="11" t="s">
        <v>279</v>
      </c>
      <c r="B100" s="76" t="s">
        <v>280</v>
      </c>
      <c r="C100" s="6">
        <f t="shared" si="3"/>
        <v>90</v>
      </c>
      <c r="D100" s="11" t="s">
        <v>281</v>
      </c>
      <c r="E100" s="39" t="s">
        <v>17</v>
      </c>
      <c r="F100" s="21">
        <v>4.5</v>
      </c>
      <c r="G100" s="110"/>
      <c r="H100" s="8">
        <v>6</v>
      </c>
      <c r="I100" s="116">
        <f t="shared" si="2"/>
        <v>0</v>
      </c>
    </row>
    <row r="101" spans="1:9" ht="33.75" customHeight="1">
      <c r="A101" s="11" t="s">
        <v>282</v>
      </c>
      <c r="B101" s="76" t="s">
        <v>283</v>
      </c>
      <c r="C101" s="6">
        <f t="shared" si="3"/>
        <v>91</v>
      </c>
      <c r="D101" s="11" t="s">
        <v>284</v>
      </c>
      <c r="E101" s="40" t="s">
        <v>17</v>
      </c>
      <c r="F101" s="21">
        <v>6.5</v>
      </c>
      <c r="G101" s="110"/>
      <c r="H101" s="8">
        <v>6</v>
      </c>
      <c r="I101" s="116">
        <f t="shared" si="2"/>
        <v>0</v>
      </c>
    </row>
    <row r="102" spans="1:9" ht="48.75" customHeight="1">
      <c r="A102" s="11" t="s">
        <v>285</v>
      </c>
      <c r="B102" s="76" t="s">
        <v>286</v>
      </c>
      <c r="C102" s="6">
        <f t="shared" si="3"/>
        <v>92</v>
      </c>
      <c r="D102" s="11" t="s">
        <v>287</v>
      </c>
      <c r="E102" s="40" t="s">
        <v>17</v>
      </c>
      <c r="F102" s="21">
        <v>6.5</v>
      </c>
      <c r="G102" s="110"/>
      <c r="H102" s="8">
        <v>17</v>
      </c>
      <c r="I102" s="116">
        <f t="shared" si="2"/>
        <v>0</v>
      </c>
    </row>
    <row r="103" spans="1:9" ht="33.75">
      <c r="A103" s="11" t="s">
        <v>288</v>
      </c>
      <c r="B103" s="76" t="s">
        <v>289</v>
      </c>
      <c r="C103" s="6">
        <f t="shared" si="3"/>
        <v>93</v>
      </c>
      <c r="D103" s="11" t="s">
        <v>290</v>
      </c>
      <c r="E103" s="40" t="s">
        <v>17</v>
      </c>
      <c r="F103" s="21">
        <v>3.5</v>
      </c>
      <c r="G103" s="110"/>
      <c r="H103" s="8">
        <v>5</v>
      </c>
      <c r="I103" s="116">
        <f t="shared" si="2"/>
        <v>0</v>
      </c>
    </row>
    <row r="104" spans="1:9" ht="22.5" customHeight="1">
      <c r="A104" s="11" t="s">
        <v>291</v>
      </c>
      <c r="B104" s="76" t="s">
        <v>292</v>
      </c>
      <c r="C104" s="6">
        <f t="shared" si="3"/>
        <v>94</v>
      </c>
      <c r="D104" s="11" t="s">
        <v>293</v>
      </c>
      <c r="E104" s="40" t="s">
        <v>17</v>
      </c>
      <c r="F104" s="21">
        <v>4.5</v>
      </c>
      <c r="G104" s="110"/>
      <c r="H104" s="8">
        <v>8</v>
      </c>
      <c r="I104" s="116">
        <f t="shared" si="2"/>
        <v>0</v>
      </c>
    </row>
    <row r="105" spans="1:9" ht="45">
      <c r="A105" s="11" t="s">
        <v>294</v>
      </c>
      <c r="B105" s="76" t="s">
        <v>295</v>
      </c>
      <c r="C105" s="6">
        <f t="shared" si="3"/>
        <v>95</v>
      </c>
      <c r="D105" s="11" t="s">
        <v>296</v>
      </c>
      <c r="E105" s="40" t="s">
        <v>17</v>
      </c>
      <c r="F105" s="21">
        <v>3.5</v>
      </c>
      <c r="G105" s="110"/>
      <c r="H105" s="8">
        <v>33</v>
      </c>
      <c r="I105" s="116">
        <f t="shared" si="2"/>
        <v>0</v>
      </c>
    </row>
    <row r="106" spans="1:9" ht="33.75">
      <c r="A106" s="11" t="s">
        <v>297</v>
      </c>
      <c r="B106" s="76" t="s">
        <v>298</v>
      </c>
      <c r="C106" s="6">
        <f t="shared" si="3"/>
        <v>96</v>
      </c>
      <c r="D106" s="11" t="s">
        <v>299</v>
      </c>
      <c r="E106" s="40" t="s">
        <v>17</v>
      </c>
      <c r="F106" s="21">
        <v>7.5</v>
      </c>
      <c r="G106" s="110"/>
      <c r="H106" s="8">
        <v>5</v>
      </c>
      <c r="I106" s="116">
        <f t="shared" si="2"/>
        <v>0</v>
      </c>
    </row>
    <row r="107" spans="1:9" ht="22.5">
      <c r="A107" s="11" t="s">
        <v>300</v>
      </c>
      <c r="B107" s="76" t="s">
        <v>301</v>
      </c>
      <c r="C107" s="6">
        <f t="shared" si="3"/>
        <v>97</v>
      </c>
      <c r="D107" s="11" t="s">
        <v>302</v>
      </c>
      <c r="E107" s="40" t="s">
        <v>17</v>
      </c>
      <c r="F107" s="21">
        <v>2.5</v>
      </c>
      <c r="G107" s="110"/>
      <c r="H107" s="8">
        <v>65</v>
      </c>
      <c r="I107" s="116">
        <f t="shared" si="2"/>
        <v>0</v>
      </c>
    </row>
    <row r="108" spans="1:9" ht="45">
      <c r="A108" s="11" t="s">
        <v>303</v>
      </c>
      <c r="B108" s="76" t="s">
        <v>304</v>
      </c>
      <c r="C108" s="6">
        <f t="shared" si="3"/>
        <v>98</v>
      </c>
      <c r="D108" s="11" t="s">
        <v>305</v>
      </c>
      <c r="E108" s="40" t="s">
        <v>17</v>
      </c>
      <c r="F108" s="21">
        <v>10.5</v>
      </c>
      <c r="G108" s="110"/>
      <c r="H108" s="8">
        <v>5</v>
      </c>
      <c r="I108" s="116">
        <f t="shared" si="2"/>
        <v>0</v>
      </c>
    </row>
    <row r="109" spans="1:9" ht="33.75">
      <c r="A109" s="11" t="s">
        <v>89</v>
      </c>
      <c r="B109" s="76" t="s">
        <v>306</v>
      </c>
      <c r="C109" s="6">
        <f t="shared" si="3"/>
        <v>99</v>
      </c>
      <c r="D109" s="11" t="s">
        <v>91</v>
      </c>
      <c r="E109" s="40" t="s">
        <v>17</v>
      </c>
      <c r="F109" s="21">
        <v>6</v>
      </c>
      <c r="G109" s="110"/>
      <c r="H109" s="8">
        <v>2</v>
      </c>
      <c r="I109" s="116">
        <f t="shared" si="2"/>
        <v>0</v>
      </c>
    </row>
    <row r="110" spans="1:9" ht="22.5">
      <c r="A110" s="11" t="s">
        <v>92</v>
      </c>
      <c r="B110" s="76" t="s">
        <v>307</v>
      </c>
      <c r="C110" s="6">
        <f t="shared" si="3"/>
        <v>100</v>
      </c>
      <c r="D110" s="11" t="s">
        <v>94</v>
      </c>
      <c r="E110" s="40" t="s">
        <v>17</v>
      </c>
      <c r="F110" s="21">
        <v>14</v>
      </c>
      <c r="G110" s="110"/>
      <c r="H110" s="8">
        <v>1</v>
      </c>
      <c r="I110" s="116">
        <f t="shared" si="2"/>
        <v>0</v>
      </c>
    </row>
    <row r="111" spans="1:9" ht="33.75">
      <c r="A111" s="11" t="s">
        <v>308</v>
      </c>
      <c r="B111" s="76" t="s">
        <v>309</v>
      </c>
      <c r="C111" s="6">
        <f t="shared" si="3"/>
        <v>101</v>
      </c>
      <c r="D111" s="11" t="s">
        <v>310</v>
      </c>
      <c r="E111" s="39" t="s">
        <v>17</v>
      </c>
      <c r="F111" s="21">
        <v>11.5</v>
      </c>
      <c r="G111" s="110"/>
      <c r="H111" s="8">
        <v>9</v>
      </c>
      <c r="I111" s="116">
        <f t="shared" ref="I111:I156" si="4">ROUND(H111*$G111,2)</f>
        <v>0</v>
      </c>
    </row>
    <row r="112" spans="1:9" ht="22.5">
      <c r="A112" s="11" t="s">
        <v>311</v>
      </c>
      <c r="B112" s="76" t="s">
        <v>312</v>
      </c>
      <c r="C112" s="6">
        <f t="shared" si="3"/>
        <v>102</v>
      </c>
      <c r="D112" s="11" t="s">
        <v>313</v>
      </c>
      <c r="E112" s="39" t="s">
        <v>17</v>
      </c>
      <c r="F112" s="21">
        <v>5</v>
      </c>
      <c r="G112" s="110"/>
      <c r="H112" s="8">
        <v>6</v>
      </c>
      <c r="I112" s="116">
        <f t="shared" si="4"/>
        <v>0</v>
      </c>
    </row>
    <row r="113" spans="1:9" ht="33.75">
      <c r="A113" s="11" t="s">
        <v>314</v>
      </c>
      <c r="B113" s="76" t="s">
        <v>315</v>
      </c>
      <c r="C113" s="6">
        <f t="shared" si="3"/>
        <v>103</v>
      </c>
      <c r="D113" s="11" t="s">
        <v>316</v>
      </c>
      <c r="E113" s="39" t="s">
        <v>17</v>
      </c>
      <c r="F113" s="21">
        <v>3</v>
      </c>
      <c r="G113" s="110"/>
      <c r="H113" s="8">
        <v>30</v>
      </c>
      <c r="I113" s="116">
        <f t="shared" si="4"/>
        <v>0</v>
      </c>
    </row>
    <row r="114" spans="1:9" ht="33.75">
      <c r="A114" s="11" t="s">
        <v>317</v>
      </c>
      <c r="B114" s="76" t="s">
        <v>318</v>
      </c>
      <c r="C114" s="6">
        <f t="shared" si="3"/>
        <v>104</v>
      </c>
      <c r="D114" s="11" t="s">
        <v>319</v>
      </c>
      <c r="E114" s="39" t="s">
        <v>17</v>
      </c>
      <c r="F114" s="21">
        <v>4.5</v>
      </c>
      <c r="G114" s="110"/>
      <c r="H114" s="8">
        <v>8</v>
      </c>
      <c r="I114" s="116">
        <f t="shared" si="4"/>
        <v>0</v>
      </c>
    </row>
    <row r="115" spans="1:9" ht="79.5" customHeight="1">
      <c r="A115" s="11" t="s">
        <v>320</v>
      </c>
      <c r="B115" s="76" t="s">
        <v>321</v>
      </c>
      <c r="C115" s="6">
        <f t="shared" si="3"/>
        <v>105</v>
      </c>
      <c r="D115" s="11" t="s">
        <v>322</v>
      </c>
      <c r="E115" s="39" t="s">
        <v>17</v>
      </c>
      <c r="F115" s="21">
        <v>13.5</v>
      </c>
      <c r="G115" s="110"/>
      <c r="H115" s="8">
        <v>2</v>
      </c>
      <c r="I115" s="116">
        <f t="shared" si="4"/>
        <v>0</v>
      </c>
    </row>
    <row r="116" spans="1:9" ht="33.75">
      <c r="A116" s="11" t="s">
        <v>323</v>
      </c>
      <c r="B116" s="76" t="s">
        <v>324</v>
      </c>
      <c r="C116" s="6">
        <f t="shared" si="3"/>
        <v>106</v>
      </c>
      <c r="D116" s="11" t="s">
        <v>325</v>
      </c>
      <c r="E116" s="39" t="s">
        <v>17</v>
      </c>
      <c r="F116" s="21">
        <v>5.5</v>
      </c>
      <c r="G116" s="110"/>
      <c r="H116" s="8">
        <v>33</v>
      </c>
      <c r="I116" s="116">
        <f t="shared" si="4"/>
        <v>0</v>
      </c>
    </row>
    <row r="117" spans="1:9" ht="33.75">
      <c r="A117" s="11" t="s">
        <v>326</v>
      </c>
      <c r="B117" s="76" t="s">
        <v>327</v>
      </c>
      <c r="C117" s="6">
        <f t="shared" si="3"/>
        <v>107</v>
      </c>
      <c r="D117" s="11" t="s">
        <v>328</v>
      </c>
      <c r="E117" s="39" t="s">
        <v>17</v>
      </c>
      <c r="F117" s="21">
        <v>6</v>
      </c>
      <c r="G117" s="110"/>
      <c r="H117" s="8">
        <v>40</v>
      </c>
      <c r="I117" s="116">
        <f t="shared" si="4"/>
        <v>0</v>
      </c>
    </row>
    <row r="118" spans="1:9" ht="22.5" customHeight="1">
      <c r="A118" s="11" t="s">
        <v>329</v>
      </c>
      <c r="B118" s="76" t="s">
        <v>330</v>
      </c>
      <c r="C118" s="6">
        <f t="shared" si="3"/>
        <v>108</v>
      </c>
      <c r="D118" s="11" t="s">
        <v>331</v>
      </c>
      <c r="E118" s="39" t="s">
        <v>17</v>
      </c>
      <c r="F118" s="21">
        <v>6</v>
      </c>
      <c r="G118" s="110"/>
      <c r="H118" s="8">
        <v>20</v>
      </c>
      <c r="I118" s="116">
        <f t="shared" si="4"/>
        <v>0</v>
      </c>
    </row>
    <row r="119" spans="1:9" ht="33.75">
      <c r="A119" s="11" t="s">
        <v>332</v>
      </c>
      <c r="B119" s="76" t="s">
        <v>333</v>
      </c>
      <c r="C119" s="6">
        <f t="shared" si="3"/>
        <v>109</v>
      </c>
      <c r="D119" s="11" t="s">
        <v>334</v>
      </c>
      <c r="E119" s="39" t="s">
        <v>17</v>
      </c>
      <c r="F119" s="21">
        <v>5.5</v>
      </c>
      <c r="G119" s="110"/>
      <c r="H119" s="8">
        <v>2</v>
      </c>
      <c r="I119" s="116">
        <f t="shared" si="4"/>
        <v>0</v>
      </c>
    </row>
    <row r="120" spans="1:9" ht="33.75">
      <c r="A120" s="11" t="s">
        <v>335</v>
      </c>
      <c r="B120" s="76" t="s">
        <v>336</v>
      </c>
      <c r="C120" s="6">
        <f t="shared" si="3"/>
        <v>110</v>
      </c>
      <c r="D120" s="11" t="s">
        <v>337</v>
      </c>
      <c r="E120" s="39" t="s">
        <v>17</v>
      </c>
      <c r="F120" s="21">
        <v>11.5</v>
      </c>
      <c r="G120" s="110"/>
      <c r="H120" s="8">
        <v>2</v>
      </c>
      <c r="I120" s="116">
        <f t="shared" si="4"/>
        <v>0</v>
      </c>
    </row>
    <row r="121" spans="1:9" ht="33.75" customHeight="1">
      <c r="A121" s="15" t="s">
        <v>338</v>
      </c>
      <c r="B121" s="77" t="s">
        <v>339</v>
      </c>
      <c r="C121" s="6">
        <f t="shared" si="3"/>
        <v>111</v>
      </c>
      <c r="D121" s="11" t="s">
        <v>340</v>
      </c>
      <c r="E121" s="39" t="s">
        <v>17</v>
      </c>
      <c r="F121" s="21">
        <v>8.5</v>
      </c>
      <c r="G121" s="110"/>
      <c r="H121" s="8">
        <v>5</v>
      </c>
      <c r="I121" s="116">
        <f t="shared" si="4"/>
        <v>0</v>
      </c>
    </row>
    <row r="122" spans="1:9" ht="22.5">
      <c r="A122" s="11" t="s">
        <v>341</v>
      </c>
      <c r="B122" s="76" t="s">
        <v>342</v>
      </c>
      <c r="C122" s="6">
        <f t="shared" si="3"/>
        <v>112</v>
      </c>
      <c r="D122" s="11" t="s">
        <v>343</v>
      </c>
      <c r="E122" s="39" t="s">
        <v>17</v>
      </c>
      <c r="F122" s="21">
        <v>3.5</v>
      </c>
      <c r="G122" s="110"/>
      <c r="H122" s="8">
        <v>35</v>
      </c>
      <c r="I122" s="116">
        <f t="shared" si="4"/>
        <v>0</v>
      </c>
    </row>
    <row r="123" spans="1:9" ht="45">
      <c r="A123" s="11" t="s">
        <v>344</v>
      </c>
      <c r="B123" s="76" t="s">
        <v>345</v>
      </c>
      <c r="C123" s="6">
        <f t="shared" si="3"/>
        <v>113</v>
      </c>
      <c r="D123" s="11" t="s">
        <v>346</v>
      </c>
      <c r="E123" s="39" t="s">
        <v>8</v>
      </c>
      <c r="F123" s="21">
        <v>25</v>
      </c>
      <c r="G123" s="110"/>
      <c r="H123" s="8">
        <v>15</v>
      </c>
      <c r="I123" s="116">
        <f t="shared" si="4"/>
        <v>0</v>
      </c>
    </row>
    <row r="124" spans="1:9" ht="45">
      <c r="A124" s="11" t="s">
        <v>347</v>
      </c>
      <c r="B124" s="76" t="s">
        <v>348</v>
      </c>
      <c r="C124" s="6">
        <f t="shared" si="3"/>
        <v>114</v>
      </c>
      <c r="D124" s="11" t="s">
        <v>349</v>
      </c>
      <c r="E124" s="39" t="s">
        <v>8</v>
      </c>
      <c r="F124" s="21">
        <v>25</v>
      </c>
      <c r="G124" s="110"/>
      <c r="H124" s="8">
        <v>6</v>
      </c>
      <c r="I124" s="116">
        <f t="shared" si="4"/>
        <v>0</v>
      </c>
    </row>
    <row r="125" spans="1:9" ht="33.75">
      <c r="A125" s="5"/>
      <c r="B125" s="80" t="s">
        <v>350</v>
      </c>
      <c r="C125" s="6">
        <f t="shared" si="3"/>
        <v>115</v>
      </c>
      <c r="D125" s="11" t="s">
        <v>351</v>
      </c>
      <c r="E125" s="39" t="s">
        <v>17</v>
      </c>
      <c r="F125" s="21">
        <v>10.5</v>
      </c>
      <c r="G125" s="110"/>
      <c r="H125" s="8">
        <v>150</v>
      </c>
      <c r="I125" s="116">
        <f t="shared" si="4"/>
        <v>0</v>
      </c>
    </row>
    <row r="126" spans="1:9" ht="33.75">
      <c r="A126" s="15"/>
      <c r="B126" s="77" t="s">
        <v>352</v>
      </c>
      <c r="C126" s="6">
        <f t="shared" si="3"/>
        <v>116</v>
      </c>
      <c r="D126" s="11" t="s">
        <v>353</v>
      </c>
      <c r="E126" s="17" t="s">
        <v>17</v>
      </c>
      <c r="F126" s="21">
        <v>35</v>
      </c>
      <c r="G126" s="110"/>
      <c r="H126" s="8">
        <v>6</v>
      </c>
      <c r="I126" s="116">
        <f t="shared" si="4"/>
        <v>0</v>
      </c>
    </row>
    <row r="127" spans="1:9" ht="22.5">
      <c r="A127" s="15"/>
      <c r="B127" s="77" t="s">
        <v>354</v>
      </c>
      <c r="C127" s="6">
        <f t="shared" si="3"/>
        <v>117</v>
      </c>
      <c r="D127" s="11" t="s">
        <v>355</v>
      </c>
      <c r="E127" s="17" t="s">
        <v>17</v>
      </c>
      <c r="F127" s="21">
        <v>10</v>
      </c>
      <c r="G127" s="110"/>
      <c r="H127" s="8">
        <v>200</v>
      </c>
      <c r="I127" s="116">
        <f t="shared" si="4"/>
        <v>0</v>
      </c>
    </row>
    <row r="128" spans="1:9" ht="22.5">
      <c r="A128" s="5"/>
      <c r="B128" s="80" t="s">
        <v>356</v>
      </c>
      <c r="C128" s="6">
        <f t="shared" si="3"/>
        <v>118</v>
      </c>
      <c r="D128" s="11" t="s">
        <v>357</v>
      </c>
      <c r="E128" s="39" t="s">
        <v>17</v>
      </c>
      <c r="F128" s="21">
        <v>3.5</v>
      </c>
      <c r="G128" s="110"/>
      <c r="H128" s="8">
        <v>680</v>
      </c>
      <c r="I128" s="116">
        <f t="shared" si="4"/>
        <v>0</v>
      </c>
    </row>
    <row r="129" spans="1:9" ht="22.5">
      <c r="A129" s="5"/>
      <c r="B129" s="80" t="s">
        <v>358</v>
      </c>
      <c r="C129" s="6">
        <f t="shared" si="3"/>
        <v>119</v>
      </c>
      <c r="D129" s="11" t="s">
        <v>359</v>
      </c>
      <c r="E129" s="39" t="s">
        <v>17</v>
      </c>
      <c r="F129" s="21">
        <v>0.5</v>
      </c>
      <c r="G129" s="110"/>
      <c r="H129" s="8">
        <v>5000</v>
      </c>
      <c r="I129" s="116">
        <f t="shared" si="4"/>
        <v>0</v>
      </c>
    </row>
    <row r="130" spans="1:9">
      <c r="A130" s="5"/>
      <c r="B130" s="80" t="s">
        <v>360</v>
      </c>
      <c r="C130" s="6">
        <f t="shared" si="3"/>
        <v>120</v>
      </c>
      <c r="D130" s="11" t="s">
        <v>361</v>
      </c>
      <c r="E130" s="39" t="s">
        <v>17</v>
      </c>
      <c r="F130" s="21">
        <v>0.2</v>
      </c>
      <c r="G130" s="110"/>
      <c r="H130" s="8">
        <v>10000</v>
      </c>
      <c r="I130" s="116">
        <f t="shared" si="4"/>
        <v>0</v>
      </c>
    </row>
    <row r="131" spans="1:9" ht="22.5">
      <c r="A131" s="5"/>
      <c r="B131" s="80" t="s">
        <v>362</v>
      </c>
      <c r="C131" s="6">
        <f t="shared" si="3"/>
        <v>121</v>
      </c>
      <c r="D131" s="11" t="s">
        <v>363</v>
      </c>
      <c r="E131" s="39" t="s">
        <v>17</v>
      </c>
      <c r="F131" s="21">
        <v>20</v>
      </c>
      <c r="G131" s="110"/>
      <c r="H131" s="8">
        <v>50</v>
      </c>
      <c r="I131" s="116">
        <f t="shared" si="4"/>
        <v>0</v>
      </c>
    </row>
    <row r="132" spans="1:9" s="36" customFormat="1" ht="22.5">
      <c r="A132" s="52"/>
      <c r="B132" s="81" t="s">
        <v>364</v>
      </c>
      <c r="C132" s="6">
        <f t="shared" si="3"/>
        <v>122</v>
      </c>
      <c r="D132" s="15" t="s">
        <v>365</v>
      </c>
      <c r="E132" s="53" t="s">
        <v>17</v>
      </c>
      <c r="F132" s="37">
        <v>20</v>
      </c>
      <c r="G132" s="110"/>
      <c r="H132" s="8">
        <v>50</v>
      </c>
      <c r="I132" s="116">
        <f t="shared" si="4"/>
        <v>0</v>
      </c>
    </row>
    <row r="133" spans="1:9" ht="33.75">
      <c r="A133" s="5"/>
      <c r="B133" s="80" t="s">
        <v>366</v>
      </c>
      <c r="C133" s="6">
        <f t="shared" si="3"/>
        <v>123</v>
      </c>
      <c r="D133" s="11" t="s">
        <v>367</v>
      </c>
      <c r="E133" s="39" t="s">
        <v>17</v>
      </c>
      <c r="F133" s="21">
        <v>6.5</v>
      </c>
      <c r="G133" s="110"/>
      <c r="H133" s="8">
        <v>400</v>
      </c>
      <c r="I133" s="116">
        <f t="shared" si="4"/>
        <v>0</v>
      </c>
    </row>
    <row r="134" spans="1:9" ht="33.75">
      <c r="A134" s="5"/>
      <c r="B134" s="80" t="s">
        <v>368</v>
      </c>
      <c r="C134" s="6">
        <f t="shared" si="3"/>
        <v>124</v>
      </c>
      <c r="D134" s="11" t="s">
        <v>369</v>
      </c>
      <c r="E134" s="39" t="s">
        <v>17</v>
      </c>
      <c r="F134" s="21">
        <v>6.5</v>
      </c>
      <c r="G134" s="110"/>
      <c r="H134" s="8">
        <v>400</v>
      </c>
      <c r="I134" s="116">
        <f t="shared" si="4"/>
        <v>0</v>
      </c>
    </row>
    <row r="135" spans="1:9" ht="33.75">
      <c r="A135" s="5"/>
      <c r="B135" s="80" t="s">
        <v>370</v>
      </c>
      <c r="C135" s="6">
        <f t="shared" si="3"/>
        <v>125</v>
      </c>
      <c r="D135" s="10" t="s">
        <v>371</v>
      </c>
      <c r="E135" s="41" t="s">
        <v>372</v>
      </c>
      <c r="F135" s="21">
        <v>6</v>
      </c>
      <c r="G135" s="110"/>
      <c r="H135" s="8">
        <v>511</v>
      </c>
      <c r="I135" s="116">
        <f t="shared" si="4"/>
        <v>0</v>
      </c>
    </row>
    <row r="136" spans="1:9" ht="33.75">
      <c r="A136" s="5"/>
      <c r="B136" s="80" t="s">
        <v>373</v>
      </c>
      <c r="C136" s="6">
        <f t="shared" si="3"/>
        <v>126</v>
      </c>
      <c r="D136" s="10" t="s">
        <v>374</v>
      </c>
      <c r="E136" s="41" t="s">
        <v>372</v>
      </c>
      <c r="F136" s="21">
        <v>6</v>
      </c>
      <c r="G136" s="110"/>
      <c r="H136" s="8">
        <v>702</v>
      </c>
      <c r="I136" s="116">
        <f t="shared" si="4"/>
        <v>0</v>
      </c>
    </row>
    <row r="137" spans="1:9" ht="33.75">
      <c r="A137" s="5"/>
      <c r="B137" s="80" t="s">
        <v>375</v>
      </c>
      <c r="C137" s="6">
        <f t="shared" si="3"/>
        <v>127</v>
      </c>
      <c r="D137" s="10" t="s">
        <v>369</v>
      </c>
      <c r="E137" s="41" t="s">
        <v>372</v>
      </c>
      <c r="F137" s="21">
        <v>6</v>
      </c>
      <c r="G137" s="110"/>
      <c r="H137" s="8">
        <v>500</v>
      </c>
      <c r="I137" s="116">
        <f t="shared" si="4"/>
        <v>0</v>
      </c>
    </row>
    <row r="138" spans="1:9" ht="22.5">
      <c r="A138" s="11"/>
      <c r="B138" s="76" t="s">
        <v>376</v>
      </c>
      <c r="C138" s="6">
        <f t="shared" si="3"/>
        <v>128</v>
      </c>
      <c r="D138" s="10" t="s">
        <v>377</v>
      </c>
      <c r="E138" s="41" t="s">
        <v>378</v>
      </c>
      <c r="F138" s="21">
        <v>0.6</v>
      </c>
      <c r="G138" s="110"/>
      <c r="H138" s="8">
        <v>50</v>
      </c>
      <c r="I138" s="116">
        <f t="shared" si="4"/>
        <v>0</v>
      </c>
    </row>
    <row r="139" spans="1:9" ht="22.5">
      <c r="A139" s="11" t="s">
        <v>379</v>
      </c>
      <c r="B139" s="76" t="s">
        <v>380</v>
      </c>
      <c r="C139" s="6">
        <f t="shared" si="3"/>
        <v>129</v>
      </c>
      <c r="D139" s="33" t="s">
        <v>381</v>
      </c>
      <c r="E139" s="42" t="s">
        <v>17</v>
      </c>
      <c r="F139" s="21">
        <v>90</v>
      </c>
      <c r="G139" s="110"/>
      <c r="H139" s="8">
        <v>8</v>
      </c>
      <c r="I139" s="116">
        <f t="shared" si="4"/>
        <v>0</v>
      </c>
    </row>
    <row r="140" spans="1:9" ht="22.5">
      <c r="A140" s="11" t="s">
        <v>379</v>
      </c>
      <c r="B140" s="76" t="s">
        <v>382</v>
      </c>
      <c r="C140" s="6">
        <f t="shared" si="3"/>
        <v>130</v>
      </c>
      <c r="D140" s="34" t="s">
        <v>383</v>
      </c>
      <c r="E140" s="42" t="s">
        <v>17</v>
      </c>
      <c r="F140" s="21">
        <v>90</v>
      </c>
      <c r="G140" s="110"/>
      <c r="H140" s="8">
        <v>5</v>
      </c>
      <c r="I140" s="116">
        <f t="shared" si="4"/>
        <v>0</v>
      </c>
    </row>
    <row r="141" spans="1:9" ht="22.5">
      <c r="A141" s="11" t="s">
        <v>379</v>
      </c>
      <c r="B141" s="76" t="s">
        <v>384</v>
      </c>
      <c r="C141" s="6">
        <f t="shared" ref="C141:C197" si="5">C140+1</f>
        <v>131</v>
      </c>
      <c r="D141" s="34" t="s">
        <v>385</v>
      </c>
      <c r="E141" s="42" t="s">
        <v>17</v>
      </c>
      <c r="F141" s="21">
        <v>220</v>
      </c>
      <c r="G141" s="110"/>
      <c r="H141" s="8">
        <v>4</v>
      </c>
      <c r="I141" s="116">
        <f t="shared" si="4"/>
        <v>0</v>
      </c>
    </row>
    <row r="142" spans="1:9" ht="22.5">
      <c r="A142" s="11" t="s">
        <v>379</v>
      </c>
      <c r="B142" s="76" t="s">
        <v>386</v>
      </c>
      <c r="C142" s="6">
        <f t="shared" si="5"/>
        <v>132</v>
      </c>
      <c r="D142" s="34" t="s">
        <v>387</v>
      </c>
      <c r="E142" s="42" t="s">
        <v>17</v>
      </c>
      <c r="F142" s="21">
        <v>220</v>
      </c>
      <c r="G142" s="110"/>
      <c r="H142" s="8">
        <v>6</v>
      </c>
      <c r="I142" s="116">
        <f t="shared" si="4"/>
        <v>0</v>
      </c>
    </row>
    <row r="143" spans="1:9" ht="22.5">
      <c r="A143" s="11" t="s">
        <v>379</v>
      </c>
      <c r="B143" s="76" t="s">
        <v>388</v>
      </c>
      <c r="C143" s="6">
        <f t="shared" si="5"/>
        <v>133</v>
      </c>
      <c r="D143" s="34" t="s">
        <v>389</v>
      </c>
      <c r="E143" s="42" t="s">
        <v>390</v>
      </c>
      <c r="F143" s="21">
        <v>380</v>
      </c>
      <c r="G143" s="110"/>
      <c r="H143" s="8">
        <v>2</v>
      </c>
      <c r="I143" s="116">
        <f t="shared" si="4"/>
        <v>0</v>
      </c>
    </row>
    <row r="144" spans="1:9" ht="22.5">
      <c r="A144" s="11" t="s">
        <v>379</v>
      </c>
      <c r="B144" s="76" t="s">
        <v>391</v>
      </c>
      <c r="C144" s="6">
        <f t="shared" si="5"/>
        <v>134</v>
      </c>
      <c r="D144" s="34" t="s">
        <v>392</v>
      </c>
      <c r="E144" s="42" t="s">
        <v>17</v>
      </c>
      <c r="F144" s="21">
        <v>110</v>
      </c>
      <c r="G144" s="110"/>
      <c r="H144" s="8">
        <v>6</v>
      </c>
      <c r="I144" s="116">
        <f t="shared" si="4"/>
        <v>0</v>
      </c>
    </row>
    <row r="145" spans="1:9" ht="22.5">
      <c r="A145" s="11" t="s">
        <v>379</v>
      </c>
      <c r="B145" s="76" t="s">
        <v>393</v>
      </c>
      <c r="C145" s="6">
        <f t="shared" si="5"/>
        <v>135</v>
      </c>
      <c r="D145" s="34" t="s">
        <v>394</v>
      </c>
      <c r="E145" s="42" t="s">
        <v>17</v>
      </c>
      <c r="F145" s="21">
        <v>130</v>
      </c>
      <c r="G145" s="110"/>
      <c r="H145" s="8">
        <v>6</v>
      </c>
      <c r="I145" s="116">
        <f t="shared" si="4"/>
        <v>0</v>
      </c>
    </row>
    <row r="146" spans="1:9" ht="22.5">
      <c r="A146" s="11" t="s">
        <v>379</v>
      </c>
      <c r="B146" s="76" t="s">
        <v>395</v>
      </c>
      <c r="C146" s="6">
        <f t="shared" si="5"/>
        <v>136</v>
      </c>
      <c r="D146" s="34" t="s">
        <v>396</v>
      </c>
      <c r="E146" s="42" t="s">
        <v>17</v>
      </c>
      <c r="F146" s="21">
        <v>85</v>
      </c>
      <c r="G146" s="110"/>
      <c r="H146" s="8">
        <v>8</v>
      </c>
      <c r="I146" s="116">
        <f t="shared" si="4"/>
        <v>0</v>
      </c>
    </row>
    <row r="147" spans="1:9" ht="22.5">
      <c r="A147" s="11" t="s">
        <v>379</v>
      </c>
      <c r="B147" s="76" t="s">
        <v>397</v>
      </c>
      <c r="C147" s="6">
        <f t="shared" si="5"/>
        <v>137</v>
      </c>
      <c r="D147" s="34" t="s">
        <v>398</v>
      </c>
      <c r="E147" s="42" t="s">
        <v>17</v>
      </c>
      <c r="F147" s="21">
        <v>220</v>
      </c>
      <c r="G147" s="110"/>
      <c r="H147" s="8">
        <v>8</v>
      </c>
      <c r="I147" s="116">
        <f t="shared" si="4"/>
        <v>0</v>
      </c>
    </row>
    <row r="148" spans="1:9" ht="22.5">
      <c r="A148" s="11" t="s">
        <v>379</v>
      </c>
      <c r="B148" s="76" t="s">
        <v>399</v>
      </c>
      <c r="C148" s="6">
        <f t="shared" si="5"/>
        <v>138</v>
      </c>
      <c r="D148" s="34" t="s">
        <v>400</v>
      </c>
      <c r="E148" s="42" t="s">
        <v>17</v>
      </c>
      <c r="F148" s="21">
        <v>250</v>
      </c>
      <c r="G148" s="110"/>
      <c r="H148" s="8">
        <v>6</v>
      </c>
      <c r="I148" s="116">
        <f t="shared" si="4"/>
        <v>0</v>
      </c>
    </row>
    <row r="149" spans="1:9" ht="22.5">
      <c r="A149" s="11" t="s">
        <v>379</v>
      </c>
      <c r="B149" s="76" t="s">
        <v>401</v>
      </c>
      <c r="C149" s="6">
        <f t="shared" si="5"/>
        <v>139</v>
      </c>
      <c r="D149" s="34" t="s">
        <v>402</v>
      </c>
      <c r="E149" s="42" t="s">
        <v>17</v>
      </c>
      <c r="F149" s="21">
        <v>100</v>
      </c>
      <c r="G149" s="110"/>
      <c r="H149" s="8">
        <v>6</v>
      </c>
      <c r="I149" s="116">
        <f t="shared" si="4"/>
        <v>0</v>
      </c>
    </row>
    <row r="150" spans="1:9" ht="22.5">
      <c r="A150" s="11" t="s">
        <v>379</v>
      </c>
      <c r="B150" s="76" t="s">
        <v>403</v>
      </c>
      <c r="C150" s="6">
        <f t="shared" si="5"/>
        <v>140</v>
      </c>
      <c r="D150" s="34" t="s">
        <v>404</v>
      </c>
      <c r="E150" s="42" t="s">
        <v>17</v>
      </c>
      <c r="F150" s="21">
        <v>60</v>
      </c>
      <c r="G150" s="110"/>
      <c r="H150" s="8">
        <v>6</v>
      </c>
      <c r="I150" s="116">
        <f t="shared" si="4"/>
        <v>0</v>
      </c>
    </row>
    <row r="151" spans="1:9" ht="22.5">
      <c r="A151" s="11" t="s">
        <v>379</v>
      </c>
      <c r="B151" s="76" t="s">
        <v>405</v>
      </c>
      <c r="C151" s="6">
        <f t="shared" si="5"/>
        <v>141</v>
      </c>
      <c r="D151" s="34" t="s">
        <v>406</v>
      </c>
      <c r="E151" s="42" t="s">
        <v>17</v>
      </c>
      <c r="F151" s="21">
        <v>60</v>
      </c>
      <c r="G151" s="110"/>
      <c r="H151" s="8">
        <v>6</v>
      </c>
      <c r="I151" s="116">
        <f t="shared" si="4"/>
        <v>0</v>
      </c>
    </row>
    <row r="152" spans="1:9" ht="22.5">
      <c r="A152" s="11" t="s">
        <v>379</v>
      </c>
      <c r="B152" s="76" t="s">
        <v>407</v>
      </c>
      <c r="C152" s="6">
        <f t="shared" si="5"/>
        <v>142</v>
      </c>
      <c r="D152" s="34" t="s">
        <v>408</v>
      </c>
      <c r="E152" s="42" t="s">
        <v>17</v>
      </c>
      <c r="F152" s="21">
        <v>50</v>
      </c>
      <c r="G152" s="110"/>
      <c r="H152" s="8">
        <v>5</v>
      </c>
      <c r="I152" s="116">
        <f t="shared" si="4"/>
        <v>0</v>
      </c>
    </row>
    <row r="153" spans="1:9" ht="22.5">
      <c r="A153" s="11" t="s">
        <v>379</v>
      </c>
      <c r="B153" s="76" t="s">
        <v>409</v>
      </c>
      <c r="C153" s="6">
        <f t="shared" si="5"/>
        <v>143</v>
      </c>
      <c r="D153" s="34" t="s">
        <v>410</v>
      </c>
      <c r="E153" s="42" t="s">
        <v>411</v>
      </c>
      <c r="F153" s="21">
        <v>160</v>
      </c>
      <c r="G153" s="110"/>
      <c r="H153" s="8">
        <v>8</v>
      </c>
      <c r="I153" s="116">
        <f t="shared" si="4"/>
        <v>0</v>
      </c>
    </row>
    <row r="154" spans="1:9" ht="22.5">
      <c r="A154" s="11" t="s">
        <v>379</v>
      </c>
      <c r="B154" s="76" t="s">
        <v>412</v>
      </c>
      <c r="C154" s="6">
        <f t="shared" si="5"/>
        <v>144</v>
      </c>
      <c r="D154" s="34" t="s">
        <v>413</v>
      </c>
      <c r="E154" s="42" t="s">
        <v>414</v>
      </c>
      <c r="F154" s="21">
        <v>280</v>
      </c>
      <c r="G154" s="110"/>
      <c r="H154" s="8">
        <v>2</v>
      </c>
      <c r="I154" s="116">
        <f t="shared" si="4"/>
        <v>0</v>
      </c>
    </row>
    <row r="155" spans="1:9" ht="22.5">
      <c r="A155" s="11" t="s">
        <v>379</v>
      </c>
      <c r="B155" s="76" t="s">
        <v>415</v>
      </c>
      <c r="C155" s="6">
        <f t="shared" si="5"/>
        <v>145</v>
      </c>
      <c r="D155" s="33" t="s">
        <v>416</v>
      </c>
      <c r="E155" s="42" t="s">
        <v>390</v>
      </c>
      <c r="F155" s="21">
        <v>180</v>
      </c>
      <c r="G155" s="110"/>
      <c r="H155" s="8">
        <v>2</v>
      </c>
      <c r="I155" s="116">
        <f t="shared" si="4"/>
        <v>0</v>
      </c>
    </row>
    <row r="156" spans="1:9" ht="22.5">
      <c r="A156" s="11" t="s">
        <v>379</v>
      </c>
      <c r="B156" s="76" t="s">
        <v>417</v>
      </c>
      <c r="C156" s="6">
        <f t="shared" si="5"/>
        <v>146</v>
      </c>
      <c r="D156" s="33" t="s">
        <v>418</v>
      </c>
      <c r="E156" s="42" t="s">
        <v>419</v>
      </c>
      <c r="F156" s="21">
        <v>400</v>
      </c>
      <c r="G156" s="110"/>
      <c r="H156" s="8">
        <v>2</v>
      </c>
      <c r="I156" s="116">
        <f t="shared" si="4"/>
        <v>0</v>
      </c>
    </row>
    <row r="157" spans="1:9" ht="22.5">
      <c r="A157" s="11" t="s">
        <v>379</v>
      </c>
      <c r="B157" s="76" t="s">
        <v>420</v>
      </c>
      <c r="C157" s="6">
        <f t="shared" si="5"/>
        <v>147</v>
      </c>
      <c r="D157" s="33" t="s">
        <v>421</v>
      </c>
      <c r="E157" s="42" t="s">
        <v>422</v>
      </c>
      <c r="F157" s="21">
        <v>100</v>
      </c>
      <c r="G157" s="110"/>
      <c r="H157" s="8">
        <v>4</v>
      </c>
      <c r="I157" s="116">
        <f t="shared" ref="I157:I197" si="6">ROUND(H157*$G157,2)</f>
        <v>0</v>
      </c>
    </row>
    <row r="158" spans="1:9" ht="22.5">
      <c r="A158" s="11" t="s">
        <v>379</v>
      </c>
      <c r="B158" s="76" t="s">
        <v>423</v>
      </c>
      <c r="C158" s="6">
        <f t="shared" si="5"/>
        <v>148</v>
      </c>
      <c r="D158" s="33" t="s">
        <v>424</v>
      </c>
      <c r="E158" s="42" t="s">
        <v>390</v>
      </c>
      <c r="F158" s="21">
        <v>450</v>
      </c>
      <c r="G158" s="110"/>
      <c r="H158" s="8">
        <v>6</v>
      </c>
      <c r="I158" s="116">
        <f t="shared" si="6"/>
        <v>0</v>
      </c>
    </row>
    <row r="159" spans="1:9" ht="22.5">
      <c r="A159" s="11" t="s">
        <v>379</v>
      </c>
      <c r="B159" s="76" t="s">
        <v>425</v>
      </c>
      <c r="C159" s="6">
        <f t="shared" si="5"/>
        <v>149</v>
      </c>
      <c r="D159" s="33" t="s">
        <v>426</v>
      </c>
      <c r="E159" s="42" t="s">
        <v>390</v>
      </c>
      <c r="F159" s="21">
        <v>300</v>
      </c>
      <c r="G159" s="110"/>
      <c r="H159" s="8">
        <v>6</v>
      </c>
      <c r="I159" s="116">
        <f t="shared" si="6"/>
        <v>0</v>
      </c>
    </row>
    <row r="160" spans="1:9" ht="22.5">
      <c r="A160" s="11" t="s">
        <v>379</v>
      </c>
      <c r="B160" s="76" t="s">
        <v>427</v>
      </c>
      <c r="C160" s="6">
        <f t="shared" si="5"/>
        <v>150</v>
      </c>
      <c r="D160" s="33" t="s">
        <v>428</v>
      </c>
      <c r="E160" s="102" t="s">
        <v>17</v>
      </c>
      <c r="F160" s="21">
        <v>110</v>
      </c>
      <c r="G160" s="110"/>
      <c r="H160" s="8">
        <v>6</v>
      </c>
      <c r="I160" s="116">
        <f t="shared" si="6"/>
        <v>0</v>
      </c>
    </row>
    <row r="161" spans="1:9" s="36" customFormat="1" ht="138" customHeight="1">
      <c r="A161" s="71" t="s">
        <v>429</v>
      </c>
      <c r="B161" s="93" t="s">
        <v>430</v>
      </c>
      <c r="C161" s="6">
        <f t="shared" si="5"/>
        <v>151</v>
      </c>
      <c r="D161" s="104" t="s">
        <v>431</v>
      </c>
      <c r="E161" s="103" t="s">
        <v>17</v>
      </c>
      <c r="F161" s="51">
        <v>69</v>
      </c>
      <c r="G161" s="112"/>
      <c r="H161" s="8">
        <v>100</v>
      </c>
      <c r="I161" s="116">
        <f t="shared" si="6"/>
        <v>0</v>
      </c>
    </row>
    <row r="162" spans="1:9" s="36" customFormat="1" ht="153" customHeight="1">
      <c r="A162" s="71" t="s">
        <v>432</v>
      </c>
      <c r="B162" s="93" t="s">
        <v>433</v>
      </c>
      <c r="C162" s="6">
        <f t="shared" si="5"/>
        <v>152</v>
      </c>
      <c r="D162" s="104" t="s">
        <v>434</v>
      </c>
      <c r="E162" s="103" t="s">
        <v>17</v>
      </c>
      <c r="F162" s="51">
        <v>65</v>
      </c>
      <c r="G162" s="112"/>
      <c r="H162" s="8">
        <v>70</v>
      </c>
      <c r="I162" s="116">
        <f t="shared" si="6"/>
        <v>0</v>
      </c>
    </row>
    <row r="163" spans="1:9" s="36" customFormat="1" ht="78.75">
      <c r="A163" s="71" t="s">
        <v>435</v>
      </c>
      <c r="B163" s="93" t="s">
        <v>436</v>
      </c>
      <c r="C163" s="6">
        <f t="shared" si="5"/>
        <v>153</v>
      </c>
      <c r="D163" s="104" t="s">
        <v>437</v>
      </c>
      <c r="E163" s="103" t="s">
        <v>17</v>
      </c>
      <c r="F163" s="51">
        <v>13</v>
      </c>
      <c r="G163" s="112"/>
      <c r="H163" s="8">
        <v>30</v>
      </c>
      <c r="I163" s="116">
        <f t="shared" si="6"/>
        <v>0</v>
      </c>
    </row>
    <row r="164" spans="1:9" s="36" customFormat="1" ht="67.5">
      <c r="A164" s="71" t="s">
        <v>438</v>
      </c>
      <c r="B164" s="93" t="s">
        <v>439</v>
      </c>
      <c r="C164" s="6">
        <f t="shared" si="5"/>
        <v>154</v>
      </c>
      <c r="D164" s="104" t="s">
        <v>440</v>
      </c>
      <c r="E164" s="103" t="s">
        <v>17</v>
      </c>
      <c r="F164" s="51">
        <v>50</v>
      </c>
      <c r="G164" s="112"/>
      <c r="H164" s="8">
        <v>30</v>
      </c>
      <c r="I164" s="116">
        <f t="shared" si="6"/>
        <v>0</v>
      </c>
    </row>
    <row r="165" spans="1:9" s="36" customFormat="1" ht="45" customHeight="1">
      <c r="A165" s="71" t="s">
        <v>441</v>
      </c>
      <c r="B165" s="93" t="s">
        <v>442</v>
      </c>
      <c r="C165" s="6">
        <f t="shared" si="5"/>
        <v>155</v>
      </c>
      <c r="D165" s="104" t="s">
        <v>443</v>
      </c>
      <c r="E165" s="103" t="s">
        <v>17</v>
      </c>
      <c r="F165" s="51">
        <v>14</v>
      </c>
      <c r="G165" s="112"/>
      <c r="H165" s="8">
        <v>70</v>
      </c>
      <c r="I165" s="116">
        <f t="shared" si="6"/>
        <v>0</v>
      </c>
    </row>
    <row r="166" spans="1:9" s="36" customFormat="1" ht="114.75" customHeight="1">
      <c r="A166" s="71" t="s">
        <v>444</v>
      </c>
      <c r="B166" s="93" t="s">
        <v>445</v>
      </c>
      <c r="C166" s="6">
        <f t="shared" si="5"/>
        <v>156</v>
      </c>
      <c r="D166" s="104" t="s">
        <v>446</v>
      </c>
      <c r="E166" s="103" t="s">
        <v>17</v>
      </c>
      <c r="F166" s="51">
        <v>30</v>
      </c>
      <c r="G166" s="112"/>
      <c r="H166" s="8">
        <v>40</v>
      </c>
      <c r="I166" s="116">
        <f t="shared" si="6"/>
        <v>0</v>
      </c>
    </row>
    <row r="167" spans="1:9" s="36" customFormat="1" ht="90.75" customHeight="1">
      <c r="A167" s="71" t="s">
        <v>447</v>
      </c>
      <c r="B167" s="93" t="s">
        <v>448</v>
      </c>
      <c r="C167" s="6">
        <f t="shared" si="5"/>
        <v>157</v>
      </c>
      <c r="D167" s="104" t="s">
        <v>449</v>
      </c>
      <c r="E167" s="103" t="s">
        <v>17</v>
      </c>
      <c r="F167" s="51">
        <v>15</v>
      </c>
      <c r="G167" s="112"/>
      <c r="H167" s="8">
        <v>30</v>
      </c>
      <c r="I167" s="116">
        <f t="shared" si="6"/>
        <v>0</v>
      </c>
    </row>
    <row r="168" spans="1:9" s="36" customFormat="1" ht="81" customHeight="1">
      <c r="A168" s="71" t="s">
        <v>450</v>
      </c>
      <c r="B168" s="93" t="s">
        <v>451</v>
      </c>
      <c r="C168" s="6">
        <f t="shared" si="5"/>
        <v>158</v>
      </c>
      <c r="D168" s="104" t="s">
        <v>452</v>
      </c>
      <c r="E168" s="103" t="s">
        <v>17</v>
      </c>
      <c r="F168" s="51">
        <v>17.5</v>
      </c>
      <c r="G168" s="112"/>
      <c r="H168" s="8">
        <v>80</v>
      </c>
      <c r="I168" s="116">
        <f t="shared" si="6"/>
        <v>0</v>
      </c>
    </row>
    <row r="169" spans="1:9" s="36" customFormat="1" ht="67.5" customHeight="1">
      <c r="A169" s="71" t="s">
        <v>453</v>
      </c>
      <c r="B169" s="93" t="s">
        <v>454</v>
      </c>
      <c r="C169" s="6">
        <f t="shared" si="5"/>
        <v>159</v>
      </c>
      <c r="D169" s="104" t="s">
        <v>455</v>
      </c>
      <c r="E169" s="103" t="s">
        <v>17</v>
      </c>
      <c r="F169" s="51">
        <v>10</v>
      </c>
      <c r="G169" s="112"/>
      <c r="H169" s="8">
        <v>30</v>
      </c>
      <c r="I169" s="116">
        <f t="shared" si="6"/>
        <v>0</v>
      </c>
    </row>
    <row r="170" spans="1:9" s="36" customFormat="1" ht="87" customHeight="1">
      <c r="A170" s="71" t="s">
        <v>456</v>
      </c>
      <c r="B170" s="93" t="s">
        <v>457</v>
      </c>
      <c r="C170" s="6">
        <f t="shared" si="5"/>
        <v>160</v>
      </c>
      <c r="D170" s="104" t="s">
        <v>458</v>
      </c>
      <c r="E170" s="103" t="s">
        <v>17</v>
      </c>
      <c r="F170" s="51">
        <v>26</v>
      </c>
      <c r="G170" s="112"/>
      <c r="H170" s="8">
        <v>40</v>
      </c>
      <c r="I170" s="116">
        <f t="shared" si="6"/>
        <v>0</v>
      </c>
    </row>
    <row r="171" spans="1:9" s="36" customFormat="1" ht="103.5" customHeight="1">
      <c r="A171" s="71" t="s">
        <v>459</v>
      </c>
      <c r="B171" s="93" t="s">
        <v>460</v>
      </c>
      <c r="C171" s="6">
        <f t="shared" si="5"/>
        <v>161</v>
      </c>
      <c r="D171" s="104" t="s">
        <v>461</v>
      </c>
      <c r="E171" s="103" t="s">
        <v>17</v>
      </c>
      <c r="F171" s="51">
        <v>100</v>
      </c>
      <c r="G171" s="112"/>
      <c r="H171" s="8">
        <v>30</v>
      </c>
      <c r="I171" s="116">
        <f t="shared" si="6"/>
        <v>0</v>
      </c>
    </row>
    <row r="172" spans="1:9" s="36" customFormat="1" ht="109.5" customHeight="1">
      <c r="A172" s="71" t="s">
        <v>462</v>
      </c>
      <c r="B172" s="93" t="s">
        <v>463</v>
      </c>
      <c r="C172" s="6">
        <f t="shared" si="5"/>
        <v>162</v>
      </c>
      <c r="D172" s="104" t="s">
        <v>464</v>
      </c>
      <c r="E172" s="103" t="s">
        <v>17</v>
      </c>
      <c r="F172" s="51">
        <v>110</v>
      </c>
      <c r="G172" s="112"/>
      <c r="H172" s="8">
        <v>20</v>
      </c>
      <c r="I172" s="116">
        <f t="shared" si="6"/>
        <v>0</v>
      </c>
    </row>
    <row r="173" spans="1:9" s="36" customFormat="1" ht="63" customHeight="1">
      <c r="A173" s="71" t="s">
        <v>465</v>
      </c>
      <c r="B173" s="93" t="s">
        <v>466</v>
      </c>
      <c r="C173" s="6">
        <f t="shared" si="5"/>
        <v>163</v>
      </c>
      <c r="D173" s="104" t="s">
        <v>467</v>
      </c>
      <c r="E173" s="103" t="s">
        <v>17</v>
      </c>
      <c r="F173" s="51">
        <v>12</v>
      </c>
      <c r="G173" s="112"/>
      <c r="H173" s="8">
        <v>20</v>
      </c>
      <c r="I173" s="116">
        <f t="shared" si="6"/>
        <v>0</v>
      </c>
    </row>
    <row r="174" spans="1:9" s="36" customFormat="1" ht="90">
      <c r="A174" s="71" t="s">
        <v>468</v>
      </c>
      <c r="B174" s="93" t="s">
        <v>469</v>
      </c>
      <c r="C174" s="6">
        <f t="shared" si="5"/>
        <v>164</v>
      </c>
      <c r="D174" s="104" t="s">
        <v>470</v>
      </c>
      <c r="E174" s="103" t="s">
        <v>17</v>
      </c>
      <c r="F174" s="51">
        <v>14</v>
      </c>
      <c r="G174" s="112"/>
      <c r="H174" s="8">
        <v>100</v>
      </c>
      <c r="I174" s="116">
        <f t="shared" si="6"/>
        <v>0</v>
      </c>
    </row>
    <row r="175" spans="1:9" s="36" customFormat="1" ht="56.25">
      <c r="A175" s="71" t="s">
        <v>471</v>
      </c>
      <c r="B175" s="93" t="s">
        <v>472</v>
      </c>
      <c r="C175" s="6">
        <f t="shared" si="5"/>
        <v>165</v>
      </c>
      <c r="D175" s="104" t="s">
        <v>473</v>
      </c>
      <c r="E175" s="103" t="s">
        <v>17</v>
      </c>
      <c r="F175" s="51">
        <v>65</v>
      </c>
      <c r="G175" s="112"/>
      <c r="H175" s="8">
        <v>30</v>
      </c>
      <c r="I175" s="116">
        <f t="shared" si="6"/>
        <v>0</v>
      </c>
    </row>
    <row r="176" spans="1:9" s="36" customFormat="1" ht="82.5" customHeight="1">
      <c r="A176" s="71" t="s">
        <v>474</v>
      </c>
      <c r="B176" s="93" t="s">
        <v>475</v>
      </c>
      <c r="C176" s="6">
        <f t="shared" si="5"/>
        <v>166</v>
      </c>
      <c r="D176" s="104" t="s">
        <v>476</v>
      </c>
      <c r="E176" s="103" t="s">
        <v>17</v>
      </c>
      <c r="F176" s="51">
        <v>49</v>
      </c>
      <c r="G176" s="112"/>
      <c r="H176" s="8">
        <v>30</v>
      </c>
      <c r="I176" s="116">
        <f t="shared" si="6"/>
        <v>0</v>
      </c>
    </row>
    <row r="177" spans="1:9" s="36" customFormat="1" ht="33.75">
      <c r="A177" s="71" t="s">
        <v>477</v>
      </c>
      <c r="B177" s="93" t="s">
        <v>478</v>
      </c>
      <c r="C177" s="6">
        <f t="shared" si="5"/>
        <v>167</v>
      </c>
      <c r="D177" s="104" t="s">
        <v>479</v>
      </c>
      <c r="E177" s="103" t="s">
        <v>17</v>
      </c>
      <c r="F177" s="51">
        <v>2</v>
      </c>
      <c r="G177" s="112"/>
      <c r="H177" s="8">
        <v>400</v>
      </c>
      <c r="I177" s="116">
        <f t="shared" si="6"/>
        <v>0</v>
      </c>
    </row>
    <row r="178" spans="1:9" s="36" customFormat="1" ht="33.75">
      <c r="A178" s="71" t="s">
        <v>477</v>
      </c>
      <c r="B178" s="93" t="s">
        <v>480</v>
      </c>
      <c r="C178" s="6">
        <f t="shared" si="5"/>
        <v>168</v>
      </c>
      <c r="D178" s="104" t="s">
        <v>481</v>
      </c>
      <c r="E178" s="103" t="s">
        <v>17</v>
      </c>
      <c r="F178" s="51">
        <v>4</v>
      </c>
      <c r="G178" s="112"/>
      <c r="H178" s="8">
        <v>200</v>
      </c>
      <c r="I178" s="116">
        <f t="shared" si="6"/>
        <v>0</v>
      </c>
    </row>
    <row r="179" spans="1:9" s="36" customFormat="1" ht="22.5">
      <c r="A179" s="71" t="s">
        <v>477</v>
      </c>
      <c r="B179" s="93" t="s">
        <v>482</v>
      </c>
      <c r="C179" s="6">
        <f t="shared" si="5"/>
        <v>169</v>
      </c>
      <c r="D179" s="104" t="s">
        <v>483</v>
      </c>
      <c r="E179" s="103" t="s">
        <v>17</v>
      </c>
      <c r="F179" s="51">
        <v>5</v>
      </c>
      <c r="G179" s="112"/>
      <c r="H179" s="8">
        <v>300</v>
      </c>
      <c r="I179" s="116">
        <f t="shared" si="6"/>
        <v>0</v>
      </c>
    </row>
    <row r="180" spans="1:9" s="36" customFormat="1" ht="67.5">
      <c r="A180" s="71" t="s">
        <v>484</v>
      </c>
      <c r="B180" s="93" t="s">
        <v>485</v>
      </c>
      <c r="C180" s="6">
        <f t="shared" si="5"/>
        <v>170</v>
      </c>
      <c r="D180" s="71" t="s">
        <v>486</v>
      </c>
      <c r="E180" s="103" t="s">
        <v>17</v>
      </c>
      <c r="F180" s="51">
        <v>10</v>
      </c>
      <c r="G180" s="112"/>
      <c r="H180" s="8">
        <v>50</v>
      </c>
      <c r="I180" s="116">
        <f t="shared" si="6"/>
        <v>0</v>
      </c>
    </row>
    <row r="181" spans="1:9" s="36" customFormat="1" ht="56.25">
      <c r="A181" s="71" t="s">
        <v>487</v>
      </c>
      <c r="B181" s="93" t="s">
        <v>488</v>
      </c>
      <c r="C181" s="6">
        <f t="shared" si="5"/>
        <v>171</v>
      </c>
      <c r="D181" s="71" t="s">
        <v>487</v>
      </c>
      <c r="E181" s="103" t="s">
        <v>17</v>
      </c>
      <c r="F181" s="51">
        <v>12</v>
      </c>
      <c r="G181" s="112"/>
      <c r="H181" s="8">
        <v>10</v>
      </c>
      <c r="I181" s="116">
        <f t="shared" si="6"/>
        <v>0</v>
      </c>
    </row>
    <row r="182" spans="1:9" s="36" customFormat="1" ht="45">
      <c r="A182" s="71" t="s">
        <v>489</v>
      </c>
      <c r="B182" s="93" t="s">
        <v>490</v>
      </c>
      <c r="C182" s="6">
        <f t="shared" si="5"/>
        <v>172</v>
      </c>
      <c r="D182" s="104" t="s">
        <v>491</v>
      </c>
      <c r="E182" s="103" t="s">
        <v>17</v>
      </c>
      <c r="F182" s="51">
        <v>7.5</v>
      </c>
      <c r="G182" s="112"/>
      <c r="H182" s="8">
        <v>8</v>
      </c>
      <c r="I182" s="116">
        <f t="shared" si="6"/>
        <v>0</v>
      </c>
    </row>
    <row r="183" spans="1:9" s="36" customFormat="1" ht="78.75">
      <c r="A183" s="71" t="s">
        <v>492</v>
      </c>
      <c r="B183" s="93" t="s">
        <v>493</v>
      </c>
      <c r="C183" s="6">
        <f t="shared" si="5"/>
        <v>173</v>
      </c>
      <c r="D183" s="104" t="s">
        <v>494</v>
      </c>
      <c r="E183" s="103" t="s">
        <v>17</v>
      </c>
      <c r="F183" s="51">
        <v>7</v>
      </c>
      <c r="G183" s="112"/>
      <c r="H183" s="8">
        <v>4</v>
      </c>
      <c r="I183" s="116">
        <f t="shared" si="6"/>
        <v>0</v>
      </c>
    </row>
    <row r="184" spans="1:9" s="36" customFormat="1" ht="78.75">
      <c r="A184" s="71" t="s">
        <v>495</v>
      </c>
      <c r="B184" s="93" t="s">
        <v>496</v>
      </c>
      <c r="C184" s="6">
        <f t="shared" si="5"/>
        <v>174</v>
      </c>
      <c r="D184" s="104" t="s">
        <v>497</v>
      </c>
      <c r="E184" s="103" t="s">
        <v>17</v>
      </c>
      <c r="F184" s="51">
        <v>14.12</v>
      </c>
      <c r="G184" s="112"/>
      <c r="H184" s="8">
        <v>50</v>
      </c>
      <c r="I184" s="116">
        <f t="shared" si="6"/>
        <v>0</v>
      </c>
    </row>
    <row r="185" spans="1:9" s="36" customFormat="1" ht="94.5" customHeight="1">
      <c r="A185" s="71" t="s">
        <v>498</v>
      </c>
      <c r="B185" s="93" t="s">
        <v>499</v>
      </c>
      <c r="C185" s="6">
        <f t="shared" si="5"/>
        <v>175</v>
      </c>
      <c r="D185" s="104" t="s">
        <v>500</v>
      </c>
      <c r="E185" s="103" t="s">
        <v>17</v>
      </c>
      <c r="F185" s="51">
        <v>90</v>
      </c>
      <c r="G185" s="112"/>
      <c r="H185" s="8">
        <v>3</v>
      </c>
      <c r="I185" s="116">
        <f t="shared" si="6"/>
        <v>0</v>
      </c>
    </row>
    <row r="186" spans="1:9" s="36" customFormat="1" ht="45">
      <c r="A186" s="71" t="s">
        <v>501</v>
      </c>
      <c r="B186" s="93" t="s">
        <v>502</v>
      </c>
      <c r="C186" s="6">
        <f t="shared" si="5"/>
        <v>176</v>
      </c>
      <c r="D186" s="104" t="s">
        <v>503</v>
      </c>
      <c r="E186" s="103" t="s">
        <v>17</v>
      </c>
      <c r="F186" s="51">
        <v>14</v>
      </c>
      <c r="G186" s="112"/>
      <c r="H186" s="8">
        <v>4</v>
      </c>
      <c r="I186" s="116">
        <f t="shared" si="6"/>
        <v>0</v>
      </c>
    </row>
    <row r="187" spans="1:9" s="36" customFormat="1" ht="67.5">
      <c r="A187" s="71" t="s">
        <v>504</v>
      </c>
      <c r="B187" s="93" t="s">
        <v>505</v>
      </c>
      <c r="C187" s="6">
        <f t="shared" si="5"/>
        <v>177</v>
      </c>
      <c r="D187" s="104" t="s">
        <v>506</v>
      </c>
      <c r="E187" s="103" t="s">
        <v>17</v>
      </c>
      <c r="F187" s="51">
        <v>2.5</v>
      </c>
      <c r="G187" s="112"/>
      <c r="H187" s="8">
        <v>20</v>
      </c>
      <c r="I187" s="116">
        <f t="shared" si="6"/>
        <v>0</v>
      </c>
    </row>
    <row r="188" spans="1:9" s="36" customFormat="1" ht="94.5" customHeight="1">
      <c r="A188" s="71" t="s">
        <v>507</v>
      </c>
      <c r="B188" s="93" t="s">
        <v>508</v>
      </c>
      <c r="C188" s="6">
        <f t="shared" si="5"/>
        <v>178</v>
      </c>
      <c r="D188" s="104" t="s">
        <v>509</v>
      </c>
      <c r="E188" s="103" t="s">
        <v>17</v>
      </c>
      <c r="F188" s="51">
        <v>2.7</v>
      </c>
      <c r="G188" s="112"/>
      <c r="H188" s="8">
        <v>20</v>
      </c>
      <c r="I188" s="116">
        <f t="shared" si="6"/>
        <v>0</v>
      </c>
    </row>
    <row r="189" spans="1:9" s="36" customFormat="1" ht="57" customHeight="1">
      <c r="A189" s="71" t="s">
        <v>510</v>
      </c>
      <c r="B189" s="93" t="s">
        <v>511</v>
      </c>
      <c r="C189" s="6">
        <f t="shared" si="5"/>
        <v>179</v>
      </c>
      <c r="D189" s="104" t="s">
        <v>510</v>
      </c>
      <c r="E189" s="103" t="s">
        <v>17</v>
      </c>
      <c r="F189" s="51">
        <v>1</v>
      </c>
      <c r="G189" s="112"/>
      <c r="H189" s="8">
        <v>5</v>
      </c>
      <c r="I189" s="116">
        <f t="shared" si="6"/>
        <v>0</v>
      </c>
    </row>
    <row r="190" spans="1:9" s="36" customFormat="1" ht="78.75">
      <c r="A190" s="71" t="s">
        <v>512</v>
      </c>
      <c r="B190" s="93" t="s">
        <v>513</v>
      </c>
      <c r="C190" s="6">
        <f t="shared" si="5"/>
        <v>180</v>
      </c>
      <c r="D190" s="71" t="s">
        <v>514</v>
      </c>
      <c r="E190" s="90" t="s">
        <v>17</v>
      </c>
      <c r="F190" s="55">
        <v>9.8000000000000007</v>
      </c>
      <c r="G190" s="113"/>
      <c r="H190" s="8">
        <v>5</v>
      </c>
      <c r="I190" s="116">
        <f t="shared" si="6"/>
        <v>0</v>
      </c>
    </row>
    <row r="191" spans="1:9" s="36" customFormat="1" ht="55.5" customHeight="1">
      <c r="A191" s="71" t="s">
        <v>515</v>
      </c>
      <c r="B191" s="93" t="s">
        <v>516</v>
      </c>
      <c r="C191" s="6">
        <f t="shared" si="5"/>
        <v>181</v>
      </c>
      <c r="D191" s="71" t="s">
        <v>517</v>
      </c>
      <c r="E191" s="90" t="s">
        <v>17</v>
      </c>
      <c r="F191" s="55">
        <v>4</v>
      </c>
      <c r="G191" s="113"/>
      <c r="H191" s="8">
        <v>4</v>
      </c>
      <c r="I191" s="116">
        <f t="shared" si="6"/>
        <v>0</v>
      </c>
    </row>
    <row r="192" spans="1:9" s="36" customFormat="1" ht="67.5">
      <c r="A192" s="71" t="s">
        <v>518</v>
      </c>
      <c r="B192" s="93" t="s">
        <v>519</v>
      </c>
      <c r="C192" s="6">
        <f t="shared" si="5"/>
        <v>182</v>
      </c>
      <c r="D192" s="71" t="s">
        <v>520</v>
      </c>
      <c r="E192" s="90" t="s">
        <v>17</v>
      </c>
      <c r="F192" s="55">
        <v>6</v>
      </c>
      <c r="G192" s="113"/>
      <c r="H192" s="8">
        <v>5</v>
      </c>
      <c r="I192" s="116">
        <f t="shared" si="6"/>
        <v>0</v>
      </c>
    </row>
    <row r="193" spans="1:10" s="36" customFormat="1" ht="86.25">
      <c r="A193" s="71" t="s">
        <v>521</v>
      </c>
      <c r="B193" s="93" t="s">
        <v>522</v>
      </c>
      <c r="C193" s="6">
        <f t="shared" si="5"/>
        <v>183</v>
      </c>
      <c r="D193" s="71" t="s">
        <v>523</v>
      </c>
      <c r="E193" s="90" t="s">
        <v>17</v>
      </c>
      <c r="F193" s="55">
        <v>1.5</v>
      </c>
      <c r="G193" s="113"/>
      <c r="H193" s="8">
        <v>5</v>
      </c>
      <c r="I193" s="116">
        <f t="shared" si="6"/>
        <v>0</v>
      </c>
    </row>
    <row r="194" spans="1:10" s="36" customFormat="1" ht="36.75" customHeight="1">
      <c r="A194" s="71" t="s">
        <v>524</v>
      </c>
      <c r="B194" s="93" t="s">
        <v>525</v>
      </c>
      <c r="C194" s="6">
        <f t="shared" si="5"/>
        <v>184</v>
      </c>
      <c r="D194" s="71" t="s">
        <v>526</v>
      </c>
      <c r="E194" s="90" t="s">
        <v>17</v>
      </c>
      <c r="F194" s="55">
        <v>0.3</v>
      </c>
      <c r="G194" s="113"/>
      <c r="H194" s="8">
        <v>5</v>
      </c>
      <c r="I194" s="116">
        <f t="shared" si="6"/>
        <v>0</v>
      </c>
    </row>
    <row r="195" spans="1:10" s="36" customFormat="1" ht="56.25">
      <c r="A195" s="71" t="s">
        <v>515</v>
      </c>
      <c r="B195" s="93" t="s">
        <v>527</v>
      </c>
      <c r="C195" s="6">
        <f t="shared" si="5"/>
        <v>185</v>
      </c>
      <c r="D195" s="71" t="s">
        <v>528</v>
      </c>
      <c r="E195" s="90" t="s">
        <v>17</v>
      </c>
      <c r="F195" s="55">
        <v>4</v>
      </c>
      <c r="G195" s="113"/>
      <c r="H195" s="8">
        <v>5</v>
      </c>
      <c r="I195" s="116">
        <f t="shared" si="6"/>
        <v>0</v>
      </c>
    </row>
    <row r="196" spans="1:10" s="36" customFormat="1" ht="179.25" customHeight="1">
      <c r="A196" s="71" t="s">
        <v>529</v>
      </c>
      <c r="B196" s="93" t="s">
        <v>530</v>
      </c>
      <c r="C196" s="6">
        <f t="shared" si="5"/>
        <v>186</v>
      </c>
      <c r="D196" s="71" t="s">
        <v>531</v>
      </c>
      <c r="E196" s="90" t="s">
        <v>17</v>
      </c>
      <c r="F196" s="55">
        <v>2</v>
      </c>
      <c r="G196" s="113"/>
      <c r="H196" s="8">
        <v>5</v>
      </c>
      <c r="I196" s="116">
        <f t="shared" si="6"/>
        <v>0</v>
      </c>
    </row>
    <row r="197" spans="1:10" s="36" customFormat="1" ht="56.25">
      <c r="A197" s="71" t="s">
        <v>532</v>
      </c>
      <c r="B197" s="93" t="s">
        <v>533</v>
      </c>
      <c r="C197" s="6">
        <f t="shared" si="5"/>
        <v>187</v>
      </c>
      <c r="D197" s="71" t="s">
        <v>534</v>
      </c>
      <c r="E197" s="90" t="s">
        <v>17</v>
      </c>
      <c r="F197" s="55">
        <v>2</v>
      </c>
      <c r="G197" s="113"/>
      <c r="H197" s="8">
        <v>5</v>
      </c>
      <c r="I197" s="116">
        <f t="shared" si="6"/>
        <v>0</v>
      </c>
    </row>
    <row r="198" spans="1:10" ht="22.5">
      <c r="A198" s="8"/>
      <c r="B198" s="8"/>
      <c r="C198" s="6"/>
      <c r="D198" s="8"/>
      <c r="E198" s="91"/>
      <c r="F198" s="22"/>
      <c r="G198" s="22"/>
      <c r="H198" s="22" t="s">
        <v>535</v>
      </c>
      <c r="I198" s="25">
        <f>ROUND(SUM(I11:I197),2)</f>
        <v>0</v>
      </c>
      <c r="J198" s="64"/>
    </row>
    <row r="199" spans="1:10">
      <c r="A199" s="8"/>
      <c r="B199" s="8"/>
      <c r="C199" s="6"/>
      <c r="D199" s="8"/>
      <c r="E199" s="91"/>
      <c r="F199" s="22"/>
      <c r="G199" s="22"/>
      <c r="H199" s="22" t="s">
        <v>536</v>
      </c>
      <c r="I199" s="25">
        <f>ROUND(I198*0.06,2)</f>
        <v>0</v>
      </c>
      <c r="J199" s="64"/>
    </row>
    <row r="200" spans="1:10" s="20" customFormat="1">
      <c r="A200" s="26"/>
      <c r="B200" s="26"/>
      <c r="C200" s="27"/>
      <c r="D200" s="26"/>
      <c r="E200" s="92"/>
      <c r="F200" s="22"/>
      <c r="G200" s="22"/>
      <c r="H200" s="22" t="s">
        <v>537</v>
      </c>
      <c r="I200" s="28">
        <f>ROUND(I199+I198,2)</f>
        <v>0</v>
      </c>
      <c r="J200" s="73"/>
    </row>
    <row r="201" spans="1:10" ht="15.75" thickBot="1">
      <c r="C201" s="2"/>
      <c r="D201" s="3"/>
      <c r="E201" s="4"/>
      <c r="F201" s="2"/>
      <c r="G201" s="2"/>
      <c r="H201" s="8"/>
      <c r="I201" s="25"/>
    </row>
    <row r="202" spans="1:10" ht="27" customHeight="1" thickBot="1">
      <c r="C202"/>
      <c r="D202" s="145" t="s">
        <v>538</v>
      </c>
      <c r="E202" s="146"/>
      <c r="F202" s="146"/>
      <c r="G202" s="146"/>
      <c r="H202" s="141"/>
      <c r="I202" s="142"/>
    </row>
    <row r="203" spans="1:10" ht="15.75" thickBot="1">
      <c r="C203" s="2"/>
      <c r="D203" s="3"/>
      <c r="E203" s="4"/>
      <c r="F203" s="2"/>
      <c r="G203" s="2"/>
      <c r="H203" s="8"/>
      <c r="I203" s="107"/>
    </row>
    <row r="204" spans="1:10" ht="36">
      <c r="A204" s="12" t="s">
        <v>4</v>
      </c>
      <c r="B204" s="12" t="s">
        <v>5</v>
      </c>
      <c r="C204" s="12" t="s">
        <v>6</v>
      </c>
      <c r="D204" s="12" t="s">
        <v>7</v>
      </c>
      <c r="E204" s="12" t="s">
        <v>8</v>
      </c>
      <c r="F204" s="23" t="s">
        <v>9</v>
      </c>
      <c r="G204" s="114" t="s">
        <v>10</v>
      </c>
      <c r="H204" s="108" t="s">
        <v>11</v>
      </c>
      <c r="I204" s="115" t="s">
        <v>12</v>
      </c>
    </row>
    <row r="205" spans="1:10" ht="22.5">
      <c r="A205" s="8"/>
      <c r="B205" s="83" t="s">
        <v>539</v>
      </c>
      <c r="C205" s="7">
        <v>188</v>
      </c>
      <c r="D205" s="11" t="s">
        <v>540</v>
      </c>
      <c r="E205" s="10" t="s">
        <v>8</v>
      </c>
      <c r="F205" s="24">
        <v>1</v>
      </c>
      <c r="G205" s="117"/>
      <c r="H205" s="8">
        <v>207</v>
      </c>
      <c r="I205" s="116">
        <f t="shared" ref="I205:I267" si="7">ROUND(H205*$G205,2)</f>
        <v>0</v>
      </c>
    </row>
    <row r="206" spans="1:10">
      <c r="A206" s="8"/>
      <c r="B206" s="83" t="s">
        <v>541</v>
      </c>
      <c r="C206" s="7">
        <f>C205+1</f>
        <v>189</v>
      </c>
      <c r="D206" s="11" t="s">
        <v>542</v>
      </c>
      <c r="E206" s="10" t="s">
        <v>8</v>
      </c>
      <c r="F206" s="24">
        <v>6.5</v>
      </c>
      <c r="G206" s="117"/>
      <c r="H206" s="8">
        <v>20</v>
      </c>
      <c r="I206" s="116">
        <f t="shared" si="7"/>
        <v>0</v>
      </c>
    </row>
    <row r="207" spans="1:10" ht="22.5">
      <c r="A207" s="8"/>
      <c r="B207" s="83" t="s">
        <v>543</v>
      </c>
      <c r="C207" s="7">
        <f t="shared" ref="C207:C269" si="8">C206+1</f>
        <v>190</v>
      </c>
      <c r="D207" s="11" t="s">
        <v>544</v>
      </c>
      <c r="E207" s="10" t="s">
        <v>545</v>
      </c>
      <c r="F207" s="24">
        <v>6</v>
      </c>
      <c r="G207" s="117"/>
      <c r="H207" s="8">
        <v>16</v>
      </c>
      <c r="I207" s="116">
        <f t="shared" si="7"/>
        <v>0</v>
      </c>
    </row>
    <row r="208" spans="1:10" ht="22.5">
      <c r="A208" s="8"/>
      <c r="B208" s="83" t="s">
        <v>546</v>
      </c>
      <c r="C208" s="7">
        <f t="shared" si="8"/>
        <v>191</v>
      </c>
      <c r="D208" s="11" t="s">
        <v>547</v>
      </c>
      <c r="E208" s="10" t="s">
        <v>545</v>
      </c>
      <c r="F208" s="24">
        <v>11</v>
      </c>
      <c r="G208" s="117"/>
      <c r="H208" s="8">
        <v>45</v>
      </c>
      <c r="I208" s="116">
        <f t="shared" si="7"/>
        <v>0</v>
      </c>
    </row>
    <row r="209" spans="1:9" ht="22.5">
      <c r="A209" s="8"/>
      <c r="B209" s="84" t="s">
        <v>548</v>
      </c>
      <c r="C209" s="7">
        <f t="shared" si="8"/>
        <v>192</v>
      </c>
      <c r="D209" s="11" t="s">
        <v>549</v>
      </c>
      <c r="E209" s="10" t="s">
        <v>545</v>
      </c>
      <c r="F209" s="24">
        <v>6.5</v>
      </c>
      <c r="G209" s="117"/>
      <c r="H209" s="8">
        <v>22</v>
      </c>
      <c r="I209" s="116">
        <f t="shared" si="7"/>
        <v>0</v>
      </c>
    </row>
    <row r="210" spans="1:9" ht="22.5">
      <c r="A210" s="8"/>
      <c r="B210" s="82" t="s">
        <v>550</v>
      </c>
      <c r="C210" s="7">
        <f t="shared" si="8"/>
        <v>193</v>
      </c>
      <c r="D210" s="11" t="s">
        <v>551</v>
      </c>
      <c r="E210" s="10" t="s">
        <v>545</v>
      </c>
      <c r="F210" s="24">
        <v>3.5</v>
      </c>
      <c r="G210" s="117"/>
      <c r="H210" s="8">
        <v>36</v>
      </c>
      <c r="I210" s="116">
        <f t="shared" si="7"/>
        <v>0</v>
      </c>
    </row>
    <row r="211" spans="1:9" ht="22.5">
      <c r="A211" s="8"/>
      <c r="B211" s="82" t="s">
        <v>552</v>
      </c>
      <c r="C211" s="7">
        <f t="shared" si="8"/>
        <v>194</v>
      </c>
      <c r="D211" s="11" t="s">
        <v>553</v>
      </c>
      <c r="E211" s="10" t="s">
        <v>545</v>
      </c>
      <c r="F211" s="24">
        <v>2.5</v>
      </c>
      <c r="G211" s="117"/>
      <c r="H211" s="8">
        <v>22</v>
      </c>
      <c r="I211" s="116">
        <f t="shared" si="7"/>
        <v>0</v>
      </c>
    </row>
    <row r="212" spans="1:9" ht="30.75" customHeight="1" thickBot="1">
      <c r="A212" s="8"/>
      <c r="B212" s="82" t="s">
        <v>554</v>
      </c>
      <c r="C212" s="7">
        <f t="shared" si="8"/>
        <v>195</v>
      </c>
      <c r="D212" s="11" t="s">
        <v>555</v>
      </c>
      <c r="E212" s="10" t="s">
        <v>545</v>
      </c>
      <c r="F212" s="24">
        <v>7</v>
      </c>
      <c r="G212" s="117"/>
      <c r="H212" s="8">
        <v>36</v>
      </c>
      <c r="I212" s="116">
        <f t="shared" si="7"/>
        <v>0</v>
      </c>
    </row>
    <row r="213" spans="1:9" ht="45">
      <c r="A213" s="8"/>
      <c r="B213" s="85" t="s">
        <v>556</v>
      </c>
      <c r="C213" s="7">
        <f t="shared" si="8"/>
        <v>196</v>
      </c>
      <c r="D213" s="11" t="s">
        <v>557</v>
      </c>
      <c r="E213" s="10" t="s">
        <v>545</v>
      </c>
      <c r="F213" s="24">
        <v>5</v>
      </c>
      <c r="G213" s="117"/>
      <c r="H213" s="8">
        <v>31</v>
      </c>
      <c r="I213" s="116">
        <f t="shared" si="7"/>
        <v>0</v>
      </c>
    </row>
    <row r="214" spans="1:9" ht="45">
      <c r="A214" s="8"/>
      <c r="B214" s="83" t="s">
        <v>558</v>
      </c>
      <c r="C214" s="7">
        <f t="shared" si="8"/>
        <v>197</v>
      </c>
      <c r="D214" s="11" t="s">
        <v>559</v>
      </c>
      <c r="E214" s="10" t="s">
        <v>545</v>
      </c>
      <c r="F214" s="24">
        <v>8</v>
      </c>
      <c r="G214" s="117"/>
      <c r="H214" s="8">
        <v>31</v>
      </c>
      <c r="I214" s="116">
        <f t="shared" si="7"/>
        <v>0</v>
      </c>
    </row>
    <row r="215" spans="1:9" ht="22.5">
      <c r="A215" s="8"/>
      <c r="C215" s="7">
        <f t="shared" si="8"/>
        <v>198</v>
      </c>
      <c r="D215" s="11" t="s">
        <v>560</v>
      </c>
      <c r="E215" s="10" t="s">
        <v>17</v>
      </c>
      <c r="F215" s="24">
        <v>0.5</v>
      </c>
      <c r="G215" s="117"/>
      <c r="H215" s="8">
        <v>20</v>
      </c>
      <c r="I215" s="116">
        <f t="shared" si="7"/>
        <v>0</v>
      </c>
    </row>
    <row r="216" spans="1:9" ht="22.5">
      <c r="A216" s="8"/>
      <c r="B216" s="83" t="s">
        <v>561</v>
      </c>
      <c r="C216" s="7">
        <f t="shared" si="8"/>
        <v>199</v>
      </c>
      <c r="D216" s="11" t="s">
        <v>562</v>
      </c>
      <c r="E216" s="10" t="s">
        <v>17</v>
      </c>
      <c r="F216" s="24">
        <v>1</v>
      </c>
      <c r="G216" s="117"/>
      <c r="H216" s="8">
        <v>20</v>
      </c>
      <c r="I216" s="116">
        <f t="shared" si="7"/>
        <v>0</v>
      </c>
    </row>
    <row r="217" spans="1:9" ht="22.5">
      <c r="A217" s="8"/>
      <c r="B217" s="83" t="s">
        <v>563</v>
      </c>
      <c r="C217" s="7">
        <f t="shared" si="8"/>
        <v>200</v>
      </c>
      <c r="D217" s="11" t="s">
        <v>564</v>
      </c>
      <c r="E217" s="10" t="s">
        <v>17</v>
      </c>
      <c r="F217" s="24">
        <v>0.5</v>
      </c>
      <c r="G217" s="117"/>
      <c r="H217" s="8">
        <v>20</v>
      </c>
      <c r="I217" s="116">
        <f t="shared" si="7"/>
        <v>0</v>
      </c>
    </row>
    <row r="218" spans="1:9" ht="22.5">
      <c r="A218" s="8"/>
      <c r="B218" s="83" t="s">
        <v>565</v>
      </c>
      <c r="C218" s="7">
        <f t="shared" si="8"/>
        <v>201</v>
      </c>
      <c r="D218" s="11" t="s">
        <v>566</v>
      </c>
      <c r="E218" s="10" t="s">
        <v>17</v>
      </c>
      <c r="F218" s="24">
        <v>0.5</v>
      </c>
      <c r="G218" s="117"/>
      <c r="H218" s="8">
        <v>20</v>
      </c>
      <c r="I218" s="116">
        <f t="shared" si="7"/>
        <v>0</v>
      </c>
    </row>
    <row r="219" spans="1:9" ht="22.5">
      <c r="A219" s="8"/>
      <c r="B219" s="83" t="s">
        <v>567</v>
      </c>
      <c r="C219" s="7">
        <f t="shared" si="8"/>
        <v>202</v>
      </c>
      <c r="D219" s="11" t="s">
        <v>568</v>
      </c>
      <c r="E219" s="10" t="s">
        <v>545</v>
      </c>
      <c r="F219" s="24">
        <v>7</v>
      </c>
      <c r="G219" s="117"/>
      <c r="H219" s="8">
        <v>10</v>
      </c>
      <c r="I219" s="116">
        <f t="shared" si="7"/>
        <v>0</v>
      </c>
    </row>
    <row r="220" spans="1:9" ht="33.75">
      <c r="A220" s="8"/>
      <c r="B220" s="83" t="s">
        <v>569</v>
      </c>
      <c r="C220" s="7">
        <f t="shared" si="8"/>
        <v>203</v>
      </c>
      <c r="D220" s="11" t="s">
        <v>570</v>
      </c>
      <c r="E220" s="10" t="s">
        <v>545</v>
      </c>
      <c r="F220" s="24">
        <v>3.5</v>
      </c>
      <c r="G220" s="117"/>
      <c r="H220" s="8">
        <v>115</v>
      </c>
      <c r="I220" s="116">
        <f t="shared" si="7"/>
        <v>0</v>
      </c>
    </row>
    <row r="221" spans="1:9" ht="66" customHeight="1">
      <c r="A221" s="8"/>
      <c r="B221" s="83" t="s">
        <v>571</v>
      </c>
      <c r="C221" s="7">
        <f t="shared" si="8"/>
        <v>204</v>
      </c>
      <c r="D221" s="11" t="s">
        <v>572</v>
      </c>
      <c r="E221" s="10" t="s">
        <v>545</v>
      </c>
      <c r="F221" s="24">
        <v>4</v>
      </c>
      <c r="G221" s="117"/>
      <c r="H221" s="8">
        <v>70</v>
      </c>
      <c r="I221" s="116">
        <f t="shared" si="7"/>
        <v>0</v>
      </c>
    </row>
    <row r="222" spans="1:9">
      <c r="A222" s="8"/>
      <c r="B222" s="83" t="s">
        <v>573</v>
      </c>
      <c r="C222" s="7">
        <f t="shared" si="8"/>
        <v>205</v>
      </c>
      <c r="D222" s="11" t="s">
        <v>574</v>
      </c>
      <c r="E222" s="10" t="s">
        <v>17</v>
      </c>
      <c r="F222" s="24">
        <v>3</v>
      </c>
      <c r="G222" s="117"/>
      <c r="H222" s="8">
        <v>35</v>
      </c>
      <c r="I222" s="116">
        <f t="shared" si="7"/>
        <v>0</v>
      </c>
    </row>
    <row r="223" spans="1:9" ht="22.5">
      <c r="A223" s="8"/>
      <c r="B223" s="83" t="s">
        <v>575</v>
      </c>
      <c r="C223" s="7">
        <f t="shared" si="8"/>
        <v>206</v>
      </c>
      <c r="D223" s="11" t="s">
        <v>576</v>
      </c>
      <c r="E223" s="10" t="s">
        <v>17</v>
      </c>
      <c r="F223" s="24">
        <v>4</v>
      </c>
      <c r="G223" s="117"/>
      <c r="H223" s="8">
        <v>25</v>
      </c>
      <c r="I223" s="116">
        <f t="shared" si="7"/>
        <v>0</v>
      </c>
    </row>
    <row r="224" spans="1:9">
      <c r="A224" s="8"/>
      <c r="B224" s="83" t="s">
        <v>577</v>
      </c>
      <c r="C224" s="7">
        <f t="shared" si="8"/>
        <v>207</v>
      </c>
      <c r="D224" s="11" t="s">
        <v>578</v>
      </c>
      <c r="E224" s="10" t="s">
        <v>545</v>
      </c>
      <c r="F224" s="24">
        <v>5</v>
      </c>
      <c r="G224" s="117"/>
      <c r="H224" s="8">
        <v>20</v>
      </c>
      <c r="I224" s="116">
        <f t="shared" si="7"/>
        <v>0</v>
      </c>
    </row>
    <row r="225" spans="1:9" ht="33.75">
      <c r="A225" s="8"/>
      <c r="B225" s="83" t="s">
        <v>579</v>
      </c>
      <c r="C225" s="7">
        <f t="shared" si="8"/>
        <v>208</v>
      </c>
      <c r="D225" s="11" t="s">
        <v>580</v>
      </c>
      <c r="E225" s="10" t="s">
        <v>17</v>
      </c>
      <c r="F225" s="24">
        <v>1.5</v>
      </c>
      <c r="G225" s="117"/>
      <c r="H225" s="8">
        <v>10</v>
      </c>
      <c r="I225" s="116">
        <f t="shared" si="7"/>
        <v>0</v>
      </c>
    </row>
    <row r="226" spans="1:9" ht="33.75">
      <c r="A226" s="8"/>
      <c r="B226" s="83" t="s">
        <v>581</v>
      </c>
      <c r="C226" s="7">
        <f t="shared" si="8"/>
        <v>209</v>
      </c>
      <c r="D226" s="11" t="s">
        <v>582</v>
      </c>
      <c r="E226" s="10" t="s">
        <v>583</v>
      </c>
      <c r="F226" s="24">
        <v>15</v>
      </c>
      <c r="G226" s="117"/>
      <c r="H226" s="8">
        <v>30</v>
      </c>
      <c r="I226" s="116">
        <f t="shared" si="7"/>
        <v>0</v>
      </c>
    </row>
    <row r="227" spans="1:9">
      <c r="A227" s="8"/>
      <c r="B227" s="83" t="s">
        <v>584</v>
      </c>
      <c r="C227" s="7">
        <f t="shared" si="8"/>
        <v>210</v>
      </c>
      <c r="D227" s="11" t="s">
        <v>585</v>
      </c>
      <c r="E227" s="10" t="s">
        <v>17</v>
      </c>
      <c r="F227" s="24">
        <v>3</v>
      </c>
      <c r="G227" s="117"/>
      <c r="H227" s="8">
        <v>30</v>
      </c>
      <c r="I227" s="116">
        <f t="shared" si="7"/>
        <v>0</v>
      </c>
    </row>
    <row r="228" spans="1:9" ht="33.75">
      <c r="A228" s="8"/>
      <c r="B228" s="83" t="s">
        <v>586</v>
      </c>
      <c r="C228" s="7">
        <f t="shared" si="8"/>
        <v>211</v>
      </c>
      <c r="D228" s="11" t="s">
        <v>587</v>
      </c>
      <c r="E228" s="10" t="s">
        <v>583</v>
      </c>
      <c r="F228" s="24">
        <v>10</v>
      </c>
      <c r="G228" s="117"/>
      <c r="H228" s="8">
        <v>46</v>
      </c>
      <c r="I228" s="116">
        <f t="shared" si="7"/>
        <v>0</v>
      </c>
    </row>
    <row r="229" spans="1:9" ht="33.75">
      <c r="A229" s="8"/>
      <c r="B229" s="83" t="s">
        <v>588</v>
      </c>
      <c r="C229" s="7">
        <f t="shared" si="8"/>
        <v>212</v>
      </c>
      <c r="D229" s="11" t="s">
        <v>589</v>
      </c>
      <c r="E229" s="10" t="s">
        <v>17</v>
      </c>
      <c r="F229" s="24">
        <v>0.9</v>
      </c>
      <c r="G229" s="117"/>
      <c r="H229" s="8">
        <v>10</v>
      </c>
      <c r="I229" s="116">
        <f t="shared" si="7"/>
        <v>0</v>
      </c>
    </row>
    <row r="230" spans="1:9" ht="45">
      <c r="A230" s="8"/>
      <c r="B230" s="83" t="s">
        <v>590</v>
      </c>
      <c r="C230" s="7">
        <f t="shared" si="8"/>
        <v>213</v>
      </c>
      <c r="D230" s="11" t="s">
        <v>557</v>
      </c>
      <c r="E230" s="10" t="s">
        <v>545</v>
      </c>
      <c r="F230" s="24">
        <v>6</v>
      </c>
      <c r="G230" s="117"/>
      <c r="H230" s="8">
        <v>10</v>
      </c>
      <c r="I230" s="116">
        <f t="shared" si="7"/>
        <v>0</v>
      </c>
    </row>
    <row r="231" spans="1:9" ht="22.5">
      <c r="A231" s="8"/>
      <c r="B231" s="83" t="s">
        <v>591</v>
      </c>
      <c r="C231" s="7">
        <f t="shared" si="8"/>
        <v>214</v>
      </c>
      <c r="D231" s="11" t="s">
        <v>592</v>
      </c>
      <c r="E231" s="11" t="s">
        <v>17</v>
      </c>
      <c r="F231" s="21">
        <v>0.8</v>
      </c>
      <c r="G231" s="110"/>
      <c r="H231" s="8">
        <v>11</v>
      </c>
      <c r="I231" s="116">
        <f t="shared" si="7"/>
        <v>0</v>
      </c>
    </row>
    <row r="232" spans="1:9" ht="22.5">
      <c r="A232" s="8"/>
      <c r="B232" s="83" t="s">
        <v>593</v>
      </c>
      <c r="C232" s="7">
        <f t="shared" si="8"/>
        <v>215</v>
      </c>
      <c r="D232" s="11" t="s">
        <v>594</v>
      </c>
      <c r="E232" s="11" t="s">
        <v>17</v>
      </c>
      <c r="F232" s="21">
        <v>0.8</v>
      </c>
      <c r="G232" s="110"/>
      <c r="H232" s="8">
        <v>11</v>
      </c>
      <c r="I232" s="116">
        <f t="shared" si="7"/>
        <v>0</v>
      </c>
    </row>
    <row r="233" spans="1:9" ht="22.5">
      <c r="A233" s="8"/>
      <c r="B233" s="83" t="s">
        <v>595</v>
      </c>
      <c r="C233" s="7">
        <f t="shared" si="8"/>
        <v>216</v>
      </c>
      <c r="D233" s="11" t="s">
        <v>596</v>
      </c>
      <c r="E233" s="11" t="s">
        <v>17</v>
      </c>
      <c r="F233" s="21">
        <v>0.8</v>
      </c>
      <c r="G233" s="110"/>
      <c r="H233" s="8">
        <v>11</v>
      </c>
      <c r="I233" s="116">
        <f t="shared" si="7"/>
        <v>0</v>
      </c>
    </row>
    <row r="234" spans="1:9" ht="22.5">
      <c r="A234" s="8"/>
      <c r="B234" s="83" t="s">
        <v>597</v>
      </c>
      <c r="C234" s="7">
        <f t="shared" si="8"/>
        <v>217</v>
      </c>
      <c r="D234" s="11" t="s">
        <v>598</v>
      </c>
      <c r="E234" s="11" t="s">
        <v>17</v>
      </c>
      <c r="F234" s="21">
        <v>1</v>
      </c>
      <c r="G234" s="110"/>
      <c r="H234" s="8">
        <v>20</v>
      </c>
      <c r="I234" s="116">
        <f t="shared" si="7"/>
        <v>0</v>
      </c>
    </row>
    <row r="235" spans="1:9" ht="22.5">
      <c r="A235" s="8"/>
      <c r="B235" s="83" t="s">
        <v>599</v>
      </c>
      <c r="C235" s="7">
        <f t="shared" si="8"/>
        <v>218</v>
      </c>
      <c r="D235" s="11" t="s">
        <v>600</v>
      </c>
      <c r="E235" s="11" t="s">
        <v>17</v>
      </c>
      <c r="F235" s="21">
        <v>1</v>
      </c>
      <c r="G235" s="110"/>
      <c r="H235" s="8">
        <v>20</v>
      </c>
      <c r="I235" s="116">
        <f t="shared" si="7"/>
        <v>0</v>
      </c>
    </row>
    <row r="236" spans="1:9" ht="34.5">
      <c r="A236" s="46" t="s">
        <v>601</v>
      </c>
      <c r="B236" s="83" t="s">
        <v>602</v>
      </c>
      <c r="C236" s="7">
        <f t="shared" si="8"/>
        <v>219</v>
      </c>
      <c r="D236" s="17" t="s">
        <v>603</v>
      </c>
      <c r="E236" s="35" t="s">
        <v>604</v>
      </c>
      <c r="F236" s="21">
        <v>16</v>
      </c>
      <c r="G236" s="110"/>
      <c r="H236" s="8">
        <v>7</v>
      </c>
      <c r="I236" s="116">
        <f t="shared" si="7"/>
        <v>0</v>
      </c>
    </row>
    <row r="237" spans="1:9" ht="34.5">
      <c r="A237" s="46" t="s">
        <v>601</v>
      </c>
      <c r="B237" s="83" t="s">
        <v>605</v>
      </c>
      <c r="C237" s="7">
        <f t="shared" si="8"/>
        <v>220</v>
      </c>
      <c r="D237" s="17" t="s">
        <v>606</v>
      </c>
      <c r="E237" s="35" t="s">
        <v>604</v>
      </c>
      <c r="F237" s="21">
        <v>16</v>
      </c>
      <c r="G237" s="110"/>
      <c r="H237" s="8">
        <v>18</v>
      </c>
      <c r="I237" s="116">
        <f t="shared" si="7"/>
        <v>0</v>
      </c>
    </row>
    <row r="238" spans="1:9" ht="34.5">
      <c r="A238" s="46" t="s">
        <v>601</v>
      </c>
      <c r="B238" s="83" t="s">
        <v>607</v>
      </c>
      <c r="C238" s="7">
        <f t="shared" si="8"/>
        <v>221</v>
      </c>
      <c r="D238" s="17" t="s">
        <v>608</v>
      </c>
      <c r="E238" s="35" t="s">
        <v>604</v>
      </c>
      <c r="F238" s="21">
        <v>16</v>
      </c>
      <c r="G238" s="110"/>
      <c r="H238" s="8">
        <v>7</v>
      </c>
      <c r="I238" s="116">
        <f t="shared" si="7"/>
        <v>0</v>
      </c>
    </row>
    <row r="239" spans="1:9" ht="30">
      <c r="A239" s="46" t="s">
        <v>601</v>
      </c>
      <c r="B239" s="83" t="s">
        <v>609</v>
      </c>
      <c r="C239" s="7">
        <f t="shared" si="8"/>
        <v>222</v>
      </c>
      <c r="D239" s="17" t="s">
        <v>610</v>
      </c>
      <c r="E239" s="35" t="s">
        <v>17</v>
      </c>
      <c r="F239" s="21">
        <v>55</v>
      </c>
      <c r="G239" s="110"/>
      <c r="H239" s="8">
        <v>16</v>
      </c>
      <c r="I239" s="116">
        <f t="shared" si="7"/>
        <v>0</v>
      </c>
    </row>
    <row r="240" spans="1:9" ht="30">
      <c r="A240" s="46" t="s">
        <v>601</v>
      </c>
      <c r="B240" s="83" t="s">
        <v>611</v>
      </c>
      <c r="C240" s="7">
        <f t="shared" si="8"/>
        <v>223</v>
      </c>
      <c r="D240" s="17" t="s">
        <v>612</v>
      </c>
      <c r="E240" s="35" t="s">
        <v>17</v>
      </c>
      <c r="F240" s="21">
        <v>15</v>
      </c>
      <c r="G240" s="110"/>
      <c r="H240" s="8">
        <v>3</v>
      </c>
      <c r="I240" s="116">
        <f t="shared" si="7"/>
        <v>0</v>
      </c>
    </row>
    <row r="241" spans="1:9" ht="34.5">
      <c r="A241" s="46" t="s">
        <v>601</v>
      </c>
      <c r="B241" s="83" t="s">
        <v>613</v>
      </c>
      <c r="C241" s="7">
        <f t="shared" si="8"/>
        <v>224</v>
      </c>
      <c r="D241" s="17" t="s">
        <v>614</v>
      </c>
      <c r="E241" s="35" t="s">
        <v>604</v>
      </c>
      <c r="F241" s="21">
        <v>5</v>
      </c>
      <c r="G241" s="110"/>
      <c r="H241" s="8">
        <v>25</v>
      </c>
      <c r="I241" s="116">
        <f t="shared" si="7"/>
        <v>0</v>
      </c>
    </row>
    <row r="242" spans="1:9" ht="34.5">
      <c r="A242" s="46" t="s">
        <v>601</v>
      </c>
      <c r="B242" s="83" t="s">
        <v>615</v>
      </c>
      <c r="C242" s="7">
        <f t="shared" si="8"/>
        <v>225</v>
      </c>
      <c r="D242" s="17" t="s">
        <v>616</v>
      </c>
      <c r="E242" s="35" t="s">
        <v>17</v>
      </c>
      <c r="F242" s="21">
        <v>50</v>
      </c>
      <c r="G242" s="110"/>
      <c r="H242" s="8">
        <v>10</v>
      </c>
      <c r="I242" s="116">
        <f t="shared" si="7"/>
        <v>0</v>
      </c>
    </row>
    <row r="243" spans="1:9" ht="45.75">
      <c r="A243" s="46" t="s">
        <v>601</v>
      </c>
      <c r="B243" s="83" t="s">
        <v>617</v>
      </c>
      <c r="C243" s="7">
        <f t="shared" si="8"/>
        <v>226</v>
      </c>
      <c r="D243" s="17" t="s">
        <v>618</v>
      </c>
      <c r="E243" s="35" t="s">
        <v>8</v>
      </c>
      <c r="F243" s="21">
        <v>70</v>
      </c>
      <c r="G243" s="110"/>
      <c r="H243" s="8">
        <v>5</v>
      </c>
      <c r="I243" s="116">
        <f t="shared" si="7"/>
        <v>0</v>
      </c>
    </row>
    <row r="244" spans="1:9" ht="57">
      <c r="A244" s="46" t="s">
        <v>601</v>
      </c>
      <c r="B244" s="83" t="s">
        <v>619</v>
      </c>
      <c r="C244" s="7">
        <f t="shared" si="8"/>
        <v>227</v>
      </c>
      <c r="D244" s="17" t="s">
        <v>620</v>
      </c>
      <c r="E244" s="35" t="s">
        <v>8</v>
      </c>
      <c r="F244" s="21">
        <v>60</v>
      </c>
      <c r="G244" s="110"/>
      <c r="H244" s="8">
        <v>10</v>
      </c>
      <c r="I244" s="116">
        <f t="shared" si="7"/>
        <v>0</v>
      </c>
    </row>
    <row r="245" spans="1:9" ht="30">
      <c r="A245" s="46" t="s">
        <v>601</v>
      </c>
      <c r="B245" s="86" t="s">
        <v>621</v>
      </c>
      <c r="C245" s="7">
        <f t="shared" si="8"/>
        <v>228</v>
      </c>
      <c r="D245" s="17" t="s">
        <v>622</v>
      </c>
      <c r="E245" s="35" t="s">
        <v>17</v>
      </c>
      <c r="F245" s="21">
        <v>30</v>
      </c>
      <c r="G245" s="110"/>
      <c r="H245" s="8">
        <v>1</v>
      </c>
      <c r="I245" s="116">
        <f t="shared" si="7"/>
        <v>0</v>
      </c>
    </row>
    <row r="246" spans="1:9" ht="30">
      <c r="A246" s="46" t="s">
        <v>601</v>
      </c>
      <c r="B246" s="86" t="s">
        <v>623</v>
      </c>
      <c r="C246" s="7">
        <f t="shared" si="8"/>
        <v>229</v>
      </c>
      <c r="D246" s="17" t="s">
        <v>624</v>
      </c>
      <c r="E246" s="35" t="s">
        <v>17</v>
      </c>
      <c r="F246" s="24">
        <v>35</v>
      </c>
      <c r="G246" s="117"/>
      <c r="H246" s="8">
        <v>1</v>
      </c>
      <c r="I246" s="116">
        <f t="shared" si="7"/>
        <v>0</v>
      </c>
    </row>
    <row r="247" spans="1:9" ht="30">
      <c r="A247" s="46" t="s">
        <v>601</v>
      </c>
      <c r="B247" s="86" t="s">
        <v>625</v>
      </c>
      <c r="C247" s="7">
        <f t="shared" si="8"/>
        <v>230</v>
      </c>
      <c r="D247" s="17" t="s">
        <v>626</v>
      </c>
      <c r="E247" s="35" t="s">
        <v>17</v>
      </c>
      <c r="F247" s="24">
        <v>10</v>
      </c>
      <c r="G247" s="117"/>
      <c r="H247" s="8">
        <v>15</v>
      </c>
      <c r="I247" s="116">
        <f t="shared" si="7"/>
        <v>0</v>
      </c>
    </row>
    <row r="248" spans="1:9" ht="30">
      <c r="A248" s="46" t="s">
        <v>601</v>
      </c>
      <c r="B248" s="86" t="s">
        <v>627</v>
      </c>
      <c r="C248" s="7">
        <f t="shared" si="8"/>
        <v>231</v>
      </c>
      <c r="D248" s="17" t="s">
        <v>628</v>
      </c>
      <c r="E248" s="35" t="s">
        <v>17</v>
      </c>
      <c r="F248" s="24">
        <v>15</v>
      </c>
      <c r="G248" s="117"/>
      <c r="H248" s="8">
        <v>1</v>
      </c>
      <c r="I248" s="116">
        <f t="shared" si="7"/>
        <v>0</v>
      </c>
    </row>
    <row r="249" spans="1:9" ht="30">
      <c r="A249" s="46" t="s">
        <v>601</v>
      </c>
      <c r="B249" s="86" t="s">
        <v>629</v>
      </c>
      <c r="C249" s="7">
        <f t="shared" si="8"/>
        <v>232</v>
      </c>
      <c r="D249" s="17" t="s">
        <v>630</v>
      </c>
      <c r="E249" s="35" t="s">
        <v>17</v>
      </c>
      <c r="F249" s="24">
        <v>26</v>
      </c>
      <c r="G249" s="117"/>
      <c r="H249" s="8">
        <v>1</v>
      </c>
      <c r="I249" s="116">
        <f t="shared" si="7"/>
        <v>0</v>
      </c>
    </row>
    <row r="250" spans="1:9" ht="30">
      <c r="A250" s="46" t="s">
        <v>601</v>
      </c>
      <c r="B250" s="86" t="s">
        <v>631</v>
      </c>
      <c r="C250" s="7">
        <f t="shared" si="8"/>
        <v>233</v>
      </c>
      <c r="D250" s="17" t="s">
        <v>632</v>
      </c>
      <c r="E250" s="35" t="s">
        <v>8</v>
      </c>
      <c r="F250" s="24">
        <v>6</v>
      </c>
      <c r="G250" s="117"/>
      <c r="H250" s="8">
        <v>15</v>
      </c>
      <c r="I250" s="116">
        <f t="shared" si="7"/>
        <v>0</v>
      </c>
    </row>
    <row r="251" spans="1:9" ht="30">
      <c r="A251" s="46" t="s">
        <v>601</v>
      </c>
      <c r="B251" s="86" t="s">
        <v>633</v>
      </c>
      <c r="C251" s="7">
        <f t="shared" si="8"/>
        <v>234</v>
      </c>
      <c r="D251" s="17" t="s">
        <v>634</v>
      </c>
      <c r="E251" s="35" t="s">
        <v>8</v>
      </c>
      <c r="F251" s="24">
        <v>6</v>
      </c>
      <c r="G251" s="117"/>
      <c r="H251" s="8">
        <v>8</v>
      </c>
      <c r="I251" s="116">
        <f t="shared" si="7"/>
        <v>0</v>
      </c>
    </row>
    <row r="252" spans="1:9" ht="30">
      <c r="A252" s="46" t="s">
        <v>601</v>
      </c>
      <c r="B252" s="86" t="s">
        <v>635</v>
      </c>
      <c r="C252" s="7">
        <f t="shared" si="8"/>
        <v>235</v>
      </c>
      <c r="D252" s="17" t="s">
        <v>636</v>
      </c>
      <c r="E252" s="35" t="s">
        <v>8</v>
      </c>
      <c r="F252" s="24">
        <v>6</v>
      </c>
      <c r="G252" s="117"/>
      <c r="H252" s="8">
        <v>20</v>
      </c>
      <c r="I252" s="116">
        <f t="shared" si="7"/>
        <v>0</v>
      </c>
    </row>
    <row r="253" spans="1:9" ht="30">
      <c r="A253" s="46" t="s">
        <v>601</v>
      </c>
      <c r="B253" s="86" t="s">
        <v>637</v>
      </c>
      <c r="C253" s="7">
        <f t="shared" si="8"/>
        <v>236</v>
      </c>
      <c r="D253" s="17" t="s">
        <v>638</v>
      </c>
      <c r="E253" s="35" t="s">
        <v>8</v>
      </c>
      <c r="F253" s="24">
        <v>6</v>
      </c>
      <c r="G253" s="117"/>
      <c r="H253" s="8">
        <v>10</v>
      </c>
      <c r="I253" s="116">
        <f t="shared" si="7"/>
        <v>0</v>
      </c>
    </row>
    <row r="254" spans="1:9" ht="68.25">
      <c r="A254" s="46" t="s">
        <v>601</v>
      </c>
      <c r="B254" s="86" t="s">
        <v>639</v>
      </c>
      <c r="C254" s="7">
        <f t="shared" si="8"/>
        <v>237</v>
      </c>
      <c r="D254" s="17" t="s">
        <v>640</v>
      </c>
      <c r="E254" s="35" t="s">
        <v>17</v>
      </c>
      <c r="F254" s="24">
        <v>20</v>
      </c>
      <c r="G254" s="117"/>
      <c r="H254" s="8">
        <v>15</v>
      </c>
      <c r="I254" s="116">
        <f t="shared" si="7"/>
        <v>0</v>
      </c>
    </row>
    <row r="255" spans="1:9" ht="30">
      <c r="A255" s="46" t="s">
        <v>601</v>
      </c>
      <c r="B255" s="86" t="s">
        <v>641</v>
      </c>
      <c r="C255" s="7">
        <f t="shared" si="8"/>
        <v>238</v>
      </c>
      <c r="D255" s="17" t="s">
        <v>642</v>
      </c>
      <c r="E255" s="35" t="s">
        <v>17</v>
      </c>
      <c r="F255" s="24">
        <v>120</v>
      </c>
      <c r="G255" s="117"/>
      <c r="H255" s="8">
        <v>1</v>
      </c>
      <c r="I255" s="116">
        <f t="shared" si="7"/>
        <v>0</v>
      </c>
    </row>
    <row r="256" spans="1:9" ht="34.5">
      <c r="A256" s="46" t="s">
        <v>601</v>
      </c>
      <c r="B256" s="86" t="s">
        <v>643</v>
      </c>
      <c r="C256" s="7">
        <f t="shared" si="8"/>
        <v>239</v>
      </c>
      <c r="D256" s="17" t="s">
        <v>644</v>
      </c>
      <c r="E256" s="35" t="s">
        <v>17</v>
      </c>
      <c r="F256" s="24">
        <v>85</v>
      </c>
      <c r="G256" s="117"/>
      <c r="H256" s="8">
        <v>1</v>
      </c>
      <c r="I256" s="116">
        <f t="shared" si="7"/>
        <v>0</v>
      </c>
    </row>
    <row r="257" spans="1:10" ht="30">
      <c r="A257" s="46" t="s">
        <v>601</v>
      </c>
      <c r="B257" s="86" t="s">
        <v>645</v>
      </c>
      <c r="C257" s="7">
        <f t="shared" si="8"/>
        <v>240</v>
      </c>
      <c r="D257" s="17" t="s">
        <v>646</v>
      </c>
      <c r="E257" s="35" t="s">
        <v>8</v>
      </c>
      <c r="F257" s="24">
        <v>30</v>
      </c>
      <c r="G257" s="117"/>
      <c r="H257" s="8">
        <v>15</v>
      </c>
      <c r="I257" s="116">
        <f t="shared" si="7"/>
        <v>0</v>
      </c>
    </row>
    <row r="258" spans="1:10" ht="30">
      <c r="A258" s="46" t="s">
        <v>601</v>
      </c>
      <c r="B258" s="86" t="s">
        <v>647</v>
      </c>
      <c r="C258" s="7">
        <f t="shared" si="8"/>
        <v>241</v>
      </c>
      <c r="D258" s="17" t="s">
        <v>648</v>
      </c>
      <c r="E258" s="35" t="s">
        <v>604</v>
      </c>
      <c r="F258" s="24">
        <v>35</v>
      </c>
      <c r="G258" s="117"/>
      <c r="H258" s="8">
        <v>15</v>
      </c>
      <c r="I258" s="116">
        <f t="shared" si="7"/>
        <v>0</v>
      </c>
    </row>
    <row r="259" spans="1:10" ht="34.5">
      <c r="A259" s="46" t="s">
        <v>601</v>
      </c>
      <c r="B259" s="86" t="s">
        <v>649</v>
      </c>
      <c r="C259" s="7">
        <f t="shared" si="8"/>
        <v>242</v>
      </c>
      <c r="D259" s="17" t="s">
        <v>650</v>
      </c>
      <c r="E259" s="10" t="s">
        <v>583</v>
      </c>
      <c r="F259" s="24">
        <v>25</v>
      </c>
      <c r="G259" s="117"/>
      <c r="H259" s="8">
        <v>1</v>
      </c>
      <c r="I259" s="116">
        <f t="shared" si="7"/>
        <v>0</v>
      </c>
    </row>
    <row r="260" spans="1:10" s="36" customFormat="1" ht="22.5">
      <c r="A260" s="56"/>
      <c r="B260" s="86" t="s">
        <v>651</v>
      </c>
      <c r="C260" s="7">
        <f t="shared" si="8"/>
        <v>243</v>
      </c>
      <c r="D260" s="57" t="s">
        <v>652</v>
      </c>
      <c r="E260" s="9" t="s">
        <v>8</v>
      </c>
      <c r="F260" s="47">
        <v>10</v>
      </c>
      <c r="G260" s="117"/>
      <c r="H260" s="8">
        <v>2</v>
      </c>
      <c r="I260" s="116">
        <f t="shared" si="7"/>
        <v>0</v>
      </c>
    </row>
    <row r="261" spans="1:10" s="36" customFormat="1" ht="22.5">
      <c r="A261" s="56"/>
      <c r="B261" s="86" t="s">
        <v>653</v>
      </c>
      <c r="C261" s="7">
        <f t="shared" si="8"/>
        <v>244</v>
      </c>
      <c r="D261" s="57" t="s">
        <v>654</v>
      </c>
      <c r="E261" s="9" t="s">
        <v>8</v>
      </c>
      <c r="F261" s="47">
        <v>10</v>
      </c>
      <c r="G261" s="117"/>
      <c r="H261" s="8">
        <v>6</v>
      </c>
      <c r="I261" s="116">
        <f t="shared" si="7"/>
        <v>0</v>
      </c>
    </row>
    <row r="262" spans="1:10" ht="30">
      <c r="A262" s="46" t="s">
        <v>601</v>
      </c>
      <c r="B262" s="86" t="s">
        <v>655</v>
      </c>
      <c r="C262" s="7">
        <f t="shared" si="8"/>
        <v>245</v>
      </c>
      <c r="D262" s="17" t="s">
        <v>656</v>
      </c>
      <c r="E262" s="35" t="s">
        <v>17</v>
      </c>
      <c r="F262" s="24">
        <v>40</v>
      </c>
      <c r="G262" s="117"/>
      <c r="H262" s="8">
        <v>2</v>
      </c>
      <c r="I262" s="116">
        <f t="shared" si="7"/>
        <v>0</v>
      </c>
    </row>
    <row r="263" spans="1:10" ht="30">
      <c r="A263" s="46" t="s">
        <v>601</v>
      </c>
      <c r="B263" s="86" t="s">
        <v>657</v>
      </c>
      <c r="C263" s="7">
        <f t="shared" si="8"/>
        <v>246</v>
      </c>
      <c r="D263" s="17" t="s">
        <v>658</v>
      </c>
      <c r="E263" s="35" t="s">
        <v>17</v>
      </c>
      <c r="F263" s="24">
        <v>5</v>
      </c>
      <c r="G263" s="117"/>
      <c r="H263" s="8">
        <v>6</v>
      </c>
      <c r="I263" s="116">
        <f t="shared" si="7"/>
        <v>0</v>
      </c>
    </row>
    <row r="264" spans="1:10" ht="45">
      <c r="A264" s="46" t="s">
        <v>379</v>
      </c>
      <c r="B264" s="86" t="s">
        <v>659</v>
      </c>
      <c r="C264" s="7">
        <f t="shared" si="8"/>
        <v>247</v>
      </c>
      <c r="D264" s="10" t="s">
        <v>660</v>
      </c>
      <c r="E264" s="10" t="s">
        <v>583</v>
      </c>
      <c r="F264" s="24">
        <v>20</v>
      </c>
      <c r="G264" s="117"/>
      <c r="H264" s="8">
        <v>2</v>
      </c>
      <c r="I264" s="116">
        <f t="shared" si="7"/>
        <v>0</v>
      </c>
    </row>
    <row r="265" spans="1:10" ht="45">
      <c r="A265" s="50" t="s">
        <v>661</v>
      </c>
      <c r="B265" s="86" t="s">
        <v>662</v>
      </c>
      <c r="C265" s="7">
        <f t="shared" si="8"/>
        <v>248</v>
      </c>
      <c r="D265" s="61" t="s">
        <v>663</v>
      </c>
      <c r="E265" s="54" t="s">
        <v>17</v>
      </c>
      <c r="F265" s="55">
        <v>21</v>
      </c>
      <c r="G265" s="113"/>
      <c r="H265" s="8">
        <v>30</v>
      </c>
      <c r="I265" s="116">
        <f t="shared" si="7"/>
        <v>0</v>
      </c>
    </row>
    <row r="266" spans="1:10" ht="45">
      <c r="A266" s="69" t="s">
        <v>664</v>
      </c>
      <c r="B266" s="94" t="s">
        <v>665</v>
      </c>
      <c r="C266" s="7">
        <f t="shared" si="8"/>
        <v>249</v>
      </c>
      <c r="D266" s="96" t="s">
        <v>666</v>
      </c>
      <c r="E266" s="54" t="s">
        <v>17</v>
      </c>
      <c r="F266" s="55">
        <v>10</v>
      </c>
      <c r="G266" s="113"/>
      <c r="H266" s="8">
        <v>50</v>
      </c>
      <c r="I266" s="116">
        <f t="shared" si="7"/>
        <v>0</v>
      </c>
    </row>
    <row r="267" spans="1:10" ht="45">
      <c r="A267" s="71" t="s">
        <v>667</v>
      </c>
      <c r="B267" s="86" t="s">
        <v>668</v>
      </c>
      <c r="C267" s="7">
        <f t="shared" si="8"/>
        <v>250</v>
      </c>
      <c r="D267" s="97" t="s">
        <v>669</v>
      </c>
      <c r="E267" s="90" t="s">
        <v>17</v>
      </c>
      <c r="F267" s="55">
        <v>10</v>
      </c>
      <c r="G267" s="113"/>
      <c r="H267" s="8">
        <v>50</v>
      </c>
      <c r="I267" s="116">
        <f t="shared" si="7"/>
        <v>0</v>
      </c>
    </row>
    <row r="268" spans="1:10" ht="30">
      <c r="A268" s="71" t="s">
        <v>670</v>
      </c>
      <c r="B268" s="86" t="s">
        <v>671</v>
      </c>
      <c r="C268" s="7">
        <f t="shared" si="8"/>
        <v>251</v>
      </c>
      <c r="D268" s="95" t="s">
        <v>672</v>
      </c>
      <c r="E268" s="90" t="s">
        <v>17</v>
      </c>
      <c r="F268" s="55">
        <v>120</v>
      </c>
      <c r="G268" s="113"/>
      <c r="H268" s="8">
        <v>3</v>
      </c>
      <c r="I268" s="116">
        <f>ROUND(H268*$G268,2)</f>
        <v>0</v>
      </c>
    </row>
    <row r="269" spans="1:10" ht="22.5">
      <c r="A269" s="71" t="s">
        <v>673</v>
      </c>
      <c r="B269" s="86" t="s">
        <v>674</v>
      </c>
      <c r="C269" s="7">
        <f t="shared" si="8"/>
        <v>252</v>
      </c>
      <c r="D269" s="95" t="s">
        <v>673</v>
      </c>
      <c r="E269" s="90" t="s">
        <v>17</v>
      </c>
      <c r="F269" s="55">
        <v>120</v>
      </c>
      <c r="G269" s="113"/>
      <c r="H269" s="8">
        <v>2</v>
      </c>
      <c r="I269" s="116">
        <f>ROUND(H269*$G269,2)</f>
        <v>0</v>
      </c>
    </row>
    <row r="270" spans="1:10" ht="22.5">
      <c r="A270" s="8"/>
      <c r="B270" s="8"/>
      <c r="C270" s="7"/>
      <c r="D270" s="8"/>
      <c r="E270" s="91"/>
      <c r="F270" s="22"/>
      <c r="G270" s="22"/>
      <c r="H270" s="22" t="s">
        <v>535</v>
      </c>
      <c r="I270" s="25">
        <f>ROUND(SUM(I205:I269),2)</f>
        <v>0</v>
      </c>
    </row>
    <row r="271" spans="1:10">
      <c r="A271" s="8"/>
      <c r="B271" s="8"/>
      <c r="C271" s="7"/>
      <c r="D271" s="8"/>
      <c r="E271" s="91"/>
      <c r="F271" s="22"/>
      <c r="G271" s="22"/>
      <c r="H271" s="22" t="s">
        <v>675</v>
      </c>
      <c r="I271" s="25">
        <f>ROUND(I270*0.13,2)</f>
        <v>0</v>
      </c>
      <c r="J271" s="64"/>
    </row>
    <row r="272" spans="1:10">
      <c r="A272" s="8"/>
      <c r="B272" s="8"/>
      <c r="C272" s="7"/>
      <c r="D272" s="8"/>
      <c r="E272" s="91"/>
      <c r="F272" s="22"/>
      <c r="G272" s="22"/>
      <c r="H272" s="22" t="s">
        <v>537</v>
      </c>
      <c r="I272" s="25">
        <f>ROUND(I271+I270,2)</f>
        <v>0</v>
      </c>
      <c r="J272" s="64"/>
    </row>
    <row r="273" spans="1:9" ht="15.75" thickBot="1">
      <c r="H273" s="8"/>
      <c r="I273" s="25"/>
    </row>
    <row r="274" spans="1:9" ht="30.75" customHeight="1" thickBot="1">
      <c r="D274" s="145" t="s">
        <v>676</v>
      </c>
      <c r="E274" s="146"/>
      <c r="F274" s="146"/>
      <c r="G274" s="146"/>
      <c r="H274" s="141"/>
      <c r="I274" s="142"/>
    </row>
    <row r="275" spans="1:9" ht="15.75" thickBot="1">
      <c r="H275" s="8"/>
      <c r="I275" s="107"/>
    </row>
    <row r="276" spans="1:9" ht="36">
      <c r="A276" s="12" t="s">
        <v>4</v>
      </c>
      <c r="B276" s="12" t="s">
        <v>5</v>
      </c>
      <c r="C276" s="12" t="s">
        <v>6</v>
      </c>
      <c r="D276" s="12" t="s">
        <v>7</v>
      </c>
      <c r="E276" s="12" t="s">
        <v>8</v>
      </c>
      <c r="F276" s="23" t="s">
        <v>9</v>
      </c>
      <c r="G276" s="114" t="s">
        <v>10</v>
      </c>
      <c r="H276" s="108" t="s">
        <v>11</v>
      </c>
      <c r="I276" s="115" t="s">
        <v>12</v>
      </c>
    </row>
    <row r="277" spans="1:9">
      <c r="A277" s="10"/>
      <c r="B277" s="87" t="s">
        <v>677</v>
      </c>
      <c r="C277" s="43">
        <v>253</v>
      </c>
      <c r="D277" s="11" t="s">
        <v>678</v>
      </c>
      <c r="E277" s="10" t="s">
        <v>17</v>
      </c>
      <c r="F277" s="24">
        <v>11</v>
      </c>
      <c r="G277" s="117"/>
      <c r="H277" s="8">
        <v>20</v>
      </c>
      <c r="I277" s="116">
        <f>ROUND(H277*$G277,2)</f>
        <v>0</v>
      </c>
    </row>
    <row r="278" spans="1:9" ht="45">
      <c r="A278" s="10" t="s">
        <v>679</v>
      </c>
      <c r="B278" s="87" t="s">
        <v>680</v>
      </c>
      <c r="C278" s="43">
        <f>C277+1</f>
        <v>254</v>
      </c>
      <c r="D278" s="11" t="s">
        <v>681</v>
      </c>
      <c r="E278" s="10" t="s">
        <v>8</v>
      </c>
      <c r="F278" s="24">
        <v>11</v>
      </c>
      <c r="G278" s="117"/>
      <c r="H278" s="8">
        <v>9</v>
      </c>
      <c r="I278" s="116">
        <f t="shared" ref="I278:I319" si="9">ROUND(H278*$G278,2)</f>
        <v>0</v>
      </c>
    </row>
    <row r="279" spans="1:9" ht="22.5">
      <c r="A279" s="10"/>
      <c r="B279" s="86" t="s">
        <v>682</v>
      </c>
      <c r="C279" s="43">
        <f t="shared" ref="C279:C342" si="10">C278+1</f>
        <v>255</v>
      </c>
      <c r="D279" s="11" t="s">
        <v>683</v>
      </c>
      <c r="E279" s="10" t="s">
        <v>8</v>
      </c>
      <c r="F279" s="24">
        <v>25</v>
      </c>
      <c r="G279" s="117"/>
      <c r="H279" s="8">
        <v>5</v>
      </c>
      <c r="I279" s="116">
        <f t="shared" si="9"/>
        <v>0</v>
      </c>
    </row>
    <row r="280" spans="1:9">
      <c r="A280" s="10"/>
      <c r="B280" s="86" t="s">
        <v>684</v>
      </c>
      <c r="C280" s="43">
        <f t="shared" si="10"/>
        <v>256</v>
      </c>
      <c r="D280" s="11" t="s">
        <v>685</v>
      </c>
      <c r="E280" s="10" t="s">
        <v>604</v>
      </c>
      <c r="F280" s="24">
        <v>5.5</v>
      </c>
      <c r="G280" s="117"/>
      <c r="H280" s="8">
        <v>26</v>
      </c>
      <c r="I280" s="116">
        <f t="shared" si="9"/>
        <v>0</v>
      </c>
    </row>
    <row r="281" spans="1:9">
      <c r="A281" s="10"/>
      <c r="B281" s="78" t="s">
        <v>686</v>
      </c>
      <c r="C281" s="43">
        <f t="shared" si="10"/>
        <v>257</v>
      </c>
      <c r="D281" s="11" t="s">
        <v>687</v>
      </c>
      <c r="E281" s="10" t="s">
        <v>604</v>
      </c>
      <c r="F281" s="24">
        <v>8</v>
      </c>
      <c r="G281" s="117"/>
      <c r="H281" s="8">
        <v>54</v>
      </c>
      <c r="I281" s="116">
        <f t="shared" si="9"/>
        <v>0</v>
      </c>
    </row>
    <row r="282" spans="1:9" ht="22.5">
      <c r="A282" s="9" t="s">
        <v>688</v>
      </c>
      <c r="B282" s="78" t="s">
        <v>689</v>
      </c>
      <c r="C282" s="43">
        <f t="shared" si="10"/>
        <v>258</v>
      </c>
      <c r="D282" s="11" t="s">
        <v>688</v>
      </c>
      <c r="E282" s="10" t="s">
        <v>604</v>
      </c>
      <c r="F282" s="24">
        <v>9.5</v>
      </c>
      <c r="G282" s="117"/>
      <c r="H282" s="8">
        <v>35</v>
      </c>
      <c r="I282" s="116">
        <f t="shared" si="9"/>
        <v>0</v>
      </c>
    </row>
    <row r="283" spans="1:9">
      <c r="A283" s="10"/>
      <c r="B283" s="78" t="s">
        <v>690</v>
      </c>
      <c r="C283" s="43">
        <f t="shared" si="10"/>
        <v>259</v>
      </c>
      <c r="D283" s="11" t="s">
        <v>691</v>
      </c>
      <c r="E283" s="10" t="s">
        <v>390</v>
      </c>
      <c r="F283" s="24">
        <v>4</v>
      </c>
      <c r="G283" s="117"/>
      <c r="H283" s="8">
        <v>37</v>
      </c>
      <c r="I283" s="116">
        <f t="shared" si="9"/>
        <v>0</v>
      </c>
    </row>
    <row r="284" spans="1:9">
      <c r="A284" s="10"/>
      <c r="B284" s="83" t="s">
        <v>692</v>
      </c>
      <c r="C284" s="43">
        <f t="shared" si="10"/>
        <v>260</v>
      </c>
      <c r="D284" s="11" t="s">
        <v>693</v>
      </c>
      <c r="E284" s="10" t="s">
        <v>694</v>
      </c>
      <c r="F284" s="24">
        <v>2</v>
      </c>
      <c r="G284" s="117"/>
      <c r="H284" s="8">
        <v>84</v>
      </c>
      <c r="I284" s="116">
        <f t="shared" si="9"/>
        <v>0</v>
      </c>
    </row>
    <row r="285" spans="1:9">
      <c r="A285" s="10"/>
      <c r="B285" s="83" t="s">
        <v>695</v>
      </c>
      <c r="C285" s="43">
        <f t="shared" si="10"/>
        <v>261</v>
      </c>
      <c r="D285" s="11" t="s">
        <v>696</v>
      </c>
      <c r="E285" s="10" t="s">
        <v>17</v>
      </c>
      <c r="F285" s="24">
        <v>11</v>
      </c>
      <c r="G285" s="117"/>
      <c r="H285" s="8">
        <v>150</v>
      </c>
      <c r="I285" s="116">
        <f t="shared" si="9"/>
        <v>0</v>
      </c>
    </row>
    <row r="286" spans="1:9">
      <c r="A286" s="11" t="s">
        <v>697</v>
      </c>
      <c r="B286" s="83" t="s">
        <v>698</v>
      </c>
      <c r="C286" s="43">
        <f t="shared" si="10"/>
        <v>262</v>
      </c>
      <c r="D286" s="11" t="s">
        <v>697</v>
      </c>
      <c r="E286" s="10" t="s">
        <v>17</v>
      </c>
      <c r="F286" s="24">
        <v>10</v>
      </c>
      <c r="G286" s="117"/>
      <c r="H286" s="8">
        <v>23</v>
      </c>
      <c r="I286" s="116">
        <f t="shared" si="9"/>
        <v>0</v>
      </c>
    </row>
    <row r="287" spans="1:9" ht="33.75">
      <c r="A287" s="46" t="s">
        <v>601</v>
      </c>
      <c r="B287" s="83" t="s">
        <v>699</v>
      </c>
      <c r="C287" s="43">
        <f t="shared" si="10"/>
        <v>263</v>
      </c>
      <c r="D287" s="11" t="s">
        <v>700</v>
      </c>
      <c r="E287" s="10" t="s">
        <v>17</v>
      </c>
      <c r="F287" s="24">
        <v>15</v>
      </c>
      <c r="G287" s="117"/>
      <c r="H287" s="8">
        <v>20</v>
      </c>
      <c r="I287" s="116">
        <f t="shared" si="9"/>
        <v>0</v>
      </c>
    </row>
    <row r="288" spans="1:9" ht="45">
      <c r="A288" s="46" t="s">
        <v>601</v>
      </c>
      <c r="B288" s="82" t="s">
        <v>701</v>
      </c>
      <c r="C288" s="43">
        <f t="shared" si="10"/>
        <v>264</v>
      </c>
      <c r="D288" s="10" t="s">
        <v>702</v>
      </c>
      <c r="E288" s="10" t="s">
        <v>17</v>
      </c>
      <c r="F288" s="24">
        <v>60</v>
      </c>
      <c r="G288" s="117"/>
      <c r="H288" s="8">
        <v>2</v>
      </c>
      <c r="I288" s="116">
        <f t="shared" si="9"/>
        <v>0</v>
      </c>
    </row>
    <row r="289" spans="1:9" ht="22.5">
      <c r="A289" s="10"/>
      <c r="B289" s="76" t="s">
        <v>703</v>
      </c>
      <c r="C289" s="43">
        <f t="shared" si="10"/>
        <v>265</v>
      </c>
      <c r="D289" s="10" t="s">
        <v>704</v>
      </c>
      <c r="E289" s="10" t="s">
        <v>17</v>
      </c>
      <c r="F289" s="24">
        <v>4</v>
      </c>
      <c r="G289" s="117"/>
      <c r="H289" s="8">
        <v>98</v>
      </c>
      <c r="I289" s="116">
        <f t="shared" si="9"/>
        <v>0</v>
      </c>
    </row>
    <row r="290" spans="1:9" ht="22.5">
      <c r="A290" s="10"/>
      <c r="B290" s="88" t="s">
        <v>705</v>
      </c>
      <c r="C290" s="43">
        <f t="shared" si="10"/>
        <v>266</v>
      </c>
      <c r="D290" s="10" t="s">
        <v>706</v>
      </c>
      <c r="E290" s="10" t="s">
        <v>17</v>
      </c>
      <c r="F290" s="24">
        <v>3</v>
      </c>
      <c r="G290" s="117"/>
      <c r="H290" s="8">
        <v>10</v>
      </c>
      <c r="I290" s="116">
        <f t="shared" si="9"/>
        <v>0</v>
      </c>
    </row>
    <row r="291" spans="1:9">
      <c r="A291" s="10"/>
      <c r="B291" s="88" t="s">
        <v>707</v>
      </c>
      <c r="C291" s="43">
        <f t="shared" si="10"/>
        <v>267</v>
      </c>
      <c r="D291" s="10" t="s">
        <v>708</v>
      </c>
      <c r="E291" s="10" t="s">
        <v>17</v>
      </c>
      <c r="F291" s="24">
        <v>10</v>
      </c>
      <c r="G291" s="117"/>
      <c r="H291" s="8">
        <v>7</v>
      </c>
      <c r="I291" s="116">
        <f t="shared" si="9"/>
        <v>0</v>
      </c>
    </row>
    <row r="292" spans="1:9" ht="27" customHeight="1">
      <c r="A292" s="10"/>
      <c r="B292" s="88" t="s">
        <v>709</v>
      </c>
      <c r="C292" s="43">
        <f t="shared" si="10"/>
        <v>268</v>
      </c>
      <c r="D292" s="10" t="s">
        <v>710</v>
      </c>
      <c r="E292" s="10" t="s">
        <v>545</v>
      </c>
      <c r="F292" s="24">
        <v>4.5</v>
      </c>
      <c r="G292" s="117"/>
      <c r="H292" s="8">
        <v>21</v>
      </c>
      <c r="I292" s="116">
        <f t="shared" si="9"/>
        <v>0</v>
      </c>
    </row>
    <row r="293" spans="1:9" ht="22.5">
      <c r="A293" s="10"/>
      <c r="B293" s="88" t="s">
        <v>711</v>
      </c>
      <c r="C293" s="43">
        <f t="shared" si="10"/>
        <v>269</v>
      </c>
      <c r="D293" s="10" t="s">
        <v>712</v>
      </c>
      <c r="E293" s="10" t="s">
        <v>17</v>
      </c>
      <c r="F293" s="24">
        <v>11</v>
      </c>
      <c r="G293" s="117"/>
      <c r="H293" s="8">
        <v>2</v>
      </c>
      <c r="I293" s="116">
        <f t="shared" si="9"/>
        <v>0</v>
      </c>
    </row>
    <row r="294" spans="1:9" ht="22.5">
      <c r="A294" s="10"/>
      <c r="B294" s="88" t="s">
        <v>713</v>
      </c>
      <c r="C294" s="43">
        <f t="shared" si="10"/>
        <v>270</v>
      </c>
      <c r="D294" s="10" t="s">
        <v>714</v>
      </c>
      <c r="E294" s="10" t="s">
        <v>583</v>
      </c>
      <c r="F294" s="24">
        <v>20</v>
      </c>
      <c r="G294" s="117"/>
      <c r="H294" s="8">
        <v>5</v>
      </c>
      <c r="I294" s="116">
        <f t="shared" si="9"/>
        <v>0</v>
      </c>
    </row>
    <row r="295" spans="1:9">
      <c r="A295" s="10"/>
      <c r="B295" s="88" t="s">
        <v>715</v>
      </c>
      <c r="C295" s="43">
        <f t="shared" si="10"/>
        <v>271</v>
      </c>
      <c r="D295" s="10" t="s">
        <v>716</v>
      </c>
      <c r="E295" s="10" t="s">
        <v>17</v>
      </c>
      <c r="F295" s="24">
        <v>0.3</v>
      </c>
      <c r="G295" s="117"/>
      <c r="H295" s="8">
        <v>20</v>
      </c>
      <c r="I295" s="116">
        <f t="shared" si="9"/>
        <v>0</v>
      </c>
    </row>
    <row r="296" spans="1:9" ht="25.5" customHeight="1">
      <c r="A296" s="10"/>
      <c r="B296" s="88" t="s">
        <v>717</v>
      </c>
      <c r="C296" s="43">
        <f t="shared" si="10"/>
        <v>272</v>
      </c>
      <c r="D296" s="10" t="s">
        <v>718</v>
      </c>
      <c r="E296" s="10" t="s">
        <v>583</v>
      </c>
      <c r="F296" s="24">
        <v>11</v>
      </c>
      <c r="G296" s="117"/>
      <c r="H296" s="8">
        <v>6</v>
      </c>
      <c r="I296" s="116">
        <f t="shared" si="9"/>
        <v>0</v>
      </c>
    </row>
    <row r="297" spans="1:9">
      <c r="A297" s="10"/>
      <c r="B297" s="88" t="s">
        <v>719</v>
      </c>
      <c r="C297" s="43">
        <f t="shared" si="10"/>
        <v>273</v>
      </c>
      <c r="D297" s="10" t="s">
        <v>720</v>
      </c>
      <c r="E297" s="10" t="s">
        <v>583</v>
      </c>
      <c r="F297" s="24">
        <v>12</v>
      </c>
      <c r="G297" s="117"/>
      <c r="H297" s="8">
        <v>12</v>
      </c>
      <c r="I297" s="116">
        <f t="shared" si="9"/>
        <v>0</v>
      </c>
    </row>
    <row r="298" spans="1:9" ht="21.75" customHeight="1">
      <c r="A298" s="10"/>
      <c r="B298" s="88" t="s">
        <v>721</v>
      </c>
      <c r="C298" s="43">
        <f t="shared" si="10"/>
        <v>274</v>
      </c>
      <c r="D298" s="10" t="s">
        <v>722</v>
      </c>
      <c r="E298" s="10" t="s">
        <v>583</v>
      </c>
      <c r="F298" s="24">
        <v>13</v>
      </c>
      <c r="G298" s="117"/>
      <c r="H298" s="8">
        <v>7</v>
      </c>
      <c r="I298" s="116">
        <f t="shared" si="9"/>
        <v>0</v>
      </c>
    </row>
    <row r="299" spans="1:9" ht="30" customHeight="1">
      <c r="A299" s="10"/>
      <c r="B299" s="76" t="s">
        <v>723</v>
      </c>
      <c r="C299" s="43">
        <f t="shared" si="10"/>
        <v>275</v>
      </c>
      <c r="D299" s="10" t="s">
        <v>724</v>
      </c>
      <c r="E299" s="10" t="s">
        <v>583</v>
      </c>
      <c r="F299" s="24">
        <v>16</v>
      </c>
      <c r="G299" s="117"/>
      <c r="H299" s="8">
        <v>2</v>
      </c>
      <c r="I299" s="116">
        <f t="shared" si="9"/>
        <v>0</v>
      </c>
    </row>
    <row r="300" spans="1:9" s="36" customFormat="1" ht="34.5">
      <c r="A300" s="9"/>
      <c r="B300" s="88" t="s">
        <v>725</v>
      </c>
      <c r="C300" s="43">
        <f t="shared" si="10"/>
        <v>276</v>
      </c>
      <c r="D300" s="65" t="s">
        <v>726</v>
      </c>
      <c r="E300" s="9" t="s">
        <v>372</v>
      </c>
      <c r="F300" s="47">
        <v>6</v>
      </c>
      <c r="G300" s="117"/>
      <c r="H300" s="8">
        <v>6</v>
      </c>
      <c r="I300" s="116">
        <f t="shared" si="9"/>
        <v>0</v>
      </c>
    </row>
    <row r="301" spans="1:9" s="36" customFormat="1" ht="34.5">
      <c r="A301" s="9"/>
      <c r="B301" s="88" t="s">
        <v>727</v>
      </c>
      <c r="C301" s="43">
        <f t="shared" si="10"/>
        <v>277</v>
      </c>
      <c r="D301" s="65" t="s">
        <v>728</v>
      </c>
      <c r="E301" s="9" t="s">
        <v>372</v>
      </c>
      <c r="F301" s="47">
        <v>6</v>
      </c>
      <c r="G301" s="117"/>
      <c r="H301" s="8">
        <v>9</v>
      </c>
      <c r="I301" s="116">
        <f t="shared" si="9"/>
        <v>0</v>
      </c>
    </row>
    <row r="302" spans="1:9" s="36" customFormat="1" ht="34.5">
      <c r="A302" s="9"/>
      <c r="B302" s="88" t="s">
        <v>729</v>
      </c>
      <c r="C302" s="43">
        <f t="shared" si="10"/>
        <v>278</v>
      </c>
      <c r="D302" s="65" t="s">
        <v>730</v>
      </c>
      <c r="E302" s="9" t="s">
        <v>372</v>
      </c>
      <c r="F302" s="47">
        <v>6</v>
      </c>
      <c r="G302" s="117"/>
      <c r="H302" s="8">
        <v>2</v>
      </c>
      <c r="I302" s="116">
        <f t="shared" si="9"/>
        <v>0</v>
      </c>
    </row>
    <row r="303" spans="1:9" s="36" customFormat="1" ht="23.25">
      <c r="A303" s="9"/>
      <c r="B303" s="88" t="s">
        <v>731</v>
      </c>
      <c r="C303" s="43">
        <f t="shared" si="10"/>
        <v>279</v>
      </c>
      <c r="D303" s="65" t="s">
        <v>732</v>
      </c>
      <c r="E303" s="9" t="s">
        <v>372</v>
      </c>
      <c r="F303" s="47">
        <v>30</v>
      </c>
      <c r="G303" s="117"/>
      <c r="H303" s="8">
        <v>4</v>
      </c>
      <c r="I303" s="116">
        <f t="shared" si="9"/>
        <v>0</v>
      </c>
    </row>
    <row r="304" spans="1:9" s="36" customFormat="1" ht="23.25">
      <c r="A304" s="9"/>
      <c r="B304" s="88" t="s">
        <v>733</v>
      </c>
      <c r="C304" s="43">
        <f t="shared" si="10"/>
        <v>280</v>
      </c>
      <c r="D304" s="65" t="s">
        <v>734</v>
      </c>
      <c r="E304" s="9" t="s">
        <v>372</v>
      </c>
      <c r="F304" s="47">
        <v>15</v>
      </c>
      <c r="G304" s="117"/>
      <c r="H304" s="8">
        <v>4</v>
      </c>
      <c r="I304" s="116">
        <f t="shared" si="9"/>
        <v>0</v>
      </c>
    </row>
    <row r="305" spans="1:9" s="36" customFormat="1" ht="23.25">
      <c r="A305" s="9"/>
      <c r="B305" s="88" t="s">
        <v>735</v>
      </c>
      <c r="C305" s="43">
        <f t="shared" si="10"/>
        <v>281</v>
      </c>
      <c r="D305" s="65" t="s">
        <v>736</v>
      </c>
      <c r="E305" s="9" t="s">
        <v>17</v>
      </c>
      <c r="F305" s="47">
        <v>7</v>
      </c>
      <c r="G305" s="117"/>
      <c r="H305" s="8">
        <v>20</v>
      </c>
      <c r="I305" s="116">
        <f t="shared" si="9"/>
        <v>0</v>
      </c>
    </row>
    <row r="306" spans="1:9" s="36" customFormat="1" ht="23.25">
      <c r="A306" s="9"/>
      <c r="B306" s="88" t="s">
        <v>737</v>
      </c>
      <c r="C306" s="43">
        <f t="shared" si="10"/>
        <v>282</v>
      </c>
      <c r="D306" s="65" t="s">
        <v>738</v>
      </c>
      <c r="E306" s="9" t="s">
        <v>17</v>
      </c>
      <c r="F306" s="47">
        <v>2.5</v>
      </c>
      <c r="G306" s="117"/>
      <c r="H306" s="8">
        <v>40</v>
      </c>
      <c r="I306" s="116">
        <f t="shared" si="9"/>
        <v>0</v>
      </c>
    </row>
    <row r="307" spans="1:9" ht="23.25" customHeight="1">
      <c r="A307" s="10"/>
      <c r="B307" s="88" t="s">
        <v>739</v>
      </c>
      <c r="C307" s="43">
        <f t="shared" si="10"/>
        <v>283</v>
      </c>
      <c r="D307" s="65" t="s">
        <v>740</v>
      </c>
      <c r="E307" s="10" t="s">
        <v>17</v>
      </c>
      <c r="F307" s="24">
        <v>50</v>
      </c>
      <c r="G307" s="117"/>
      <c r="H307" s="8">
        <v>2</v>
      </c>
      <c r="I307" s="116">
        <f t="shared" si="9"/>
        <v>0</v>
      </c>
    </row>
    <row r="308" spans="1:9" ht="24.75" customHeight="1">
      <c r="A308" s="10"/>
      <c r="B308" s="88" t="s">
        <v>741</v>
      </c>
      <c r="C308" s="43">
        <f t="shared" si="10"/>
        <v>284</v>
      </c>
      <c r="D308" s="65" t="s">
        <v>742</v>
      </c>
      <c r="E308" s="10" t="s">
        <v>583</v>
      </c>
      <c r="F308" s="24">
        <v>8.06</v>
      </c>
      <c r="G308" s="117"/>
      <c r="H308" s="8">
        <v>3</v>
      </c>
      <c r="I308" s="116">
        <f>ROUND(H308*$G308,2)</f>
        <v>0</v>
      </c>
    </row>
    <row r="309" spans="1:9" ht="23.25">
      <c r="A309" s="10"/>
      <c r="B309" s="88" t="s">
        <v>743</v>
      </c>
      <c r="C309" s="43">
        <f t="shared" si="10"/>
        <v>285</v>
      </c>
      <c r="D309" s="65" t="s">
        <v>744</v>
      </c>
      <c r="E309" s="10" t="s">
        <v>372</v>
      </c>
      <c r="F309" s="24">
        <v>2</v>
      </c>
      <c r="G309" s="117"/>
      <c r="H309" s="8">
        <v>120</v>
      </c>
      <c r="I309" s="116">
        <f t="shared" si="9"/>
        <v>0</v>
      </c>
    </row>
    <row r="310" spans="1:9" ht="23.25">
      <c r="A310" s="10"/>
      <c r="B310" s="88" t="s">
        <v>745</v>
      </c>
      <c r="C310" s="43">
        <f t="shared" si="10"/>
        <v>286</v>
      </c>
      <c r="D310" s="65" t="s">
        <v>746</v>
      </c>
      <c r="E310" s="10" t="s">
        <v>17</v>
      </c>
      <c r="F310" s="24">
        <v>6</v>
      </c>
      <c r="G310" s="117"/>
      <c r="H310" s="8">
        <v>12</v>
      </c>
      <c r="I310" s="116">
        <f t="shared" si="9"/>
        <v>0</v>
      </c>
    </row>
    <row r="311" spans="1:9" ht="29.25" customHeight="1">
      <c r="A311" s="10"/>
      <c r="B311" s="88" t="s">
        <v>747</v>
      </c>
      <c r="C311" s="43">
        <f t="shared" si="10"/>
        <v>287</v>
      </c>
      <c r="D311" s="65" t="s">
        <v>748</v>
      </c>
      <c r="E311" s="11" t="s">
        <v>749</v>
      </c>
      <c r="F311" s="24">
        <v>10</v>
      </c>
      <c r="G311" s="117"/>
      <c r="H311" s="8">
        <v>14</v>
      </c>
      <c r="I311" s="116">
        <f t="shared" si="9"/>
        <v>0</v>
      </c>
    </row>
    <row r="312" spans="1:9" ht="23.25">
      <c r="A312" s="10"/>
      <c r="B312" s="88" t="s">
        <v>750</v>
      </c>
      <c r="C312" s="43">
        <f t="shared" si="10"/>
        <v>288</v>
      </c>
      <c r="D312" s="65" t="s">
        <v>751</v>
      </c>
      <c r="E312" s="11" t="s">
        <v>17</v>
      </c>
      <c r="F312" s="24">
        <v>18</v>
      </c>
      <c r="G312" s="117"/>
      <c r="H312" s="8">
        <v>2</v>
      </c>
      <c r="I312" s="116">
        <f t="shared" si="9"/>
        <v>0</v>
      </c>
    </row>
    <row r="313" spans="1:9" ht="34.5">
      <c r="A313" s="46" t="s">
        <v>601</v>
      </c>
      <c r="B313" s="88" t="s">
        <v>752</v>
      </c>
      <c r="C313" s="43">
        <f t="shared" si="10"/>
        <v>289</v>
      </c>
      <c r="D313" s="65" t="s">
        <v>753</v>
      </c>
      <c r="E313" s="10" t="s">
        <v>17</v>
      </c>
      <c r="F313" s="24">
        <v>25</v>
      </c>
      <c r="G313" s="117"/>
      <c r="H313" s="8">
        <v>5</v>
      </c>
      <c r="I313" s="116">
        <f t="shared" si="9"/>
        <v>0</v>
      </c>
    </row>
    <row r="314" spans="1:9" ht="30">
      <c r="A314" s="46" t="s">
        <v>601</v>
      </c>
      <c r="B314" s="89" t="s">
        <v>754</v>
      </c>
      <c r="C314" s="43">
        <f t="shared" si="10"/>
        <v>290</v>
      </c>
      <c r="D314" s="9" t="s">
        <v>755</v>
      </c>
      <c r="E314" s="10" t="s">
        <v>756</v>
      </c>
      <c r="F314" s="24">
        <v>30</v>
      </c>
      <c r="G314" s="117"/>
      <c r="H314" s="8">
        <v>8</v>
      </c>
      <c r="I314" s="116">
        <f t="shared" si="9"/>
        <v>0</v>
      </c>
    </row>
    <row r="315" spans="1:9" ht="33.75">
      <c r="A315" s="46" t="s">
        <v>601</v>
      </c>
      <c r="B315" s="89" t="s">
        <v>757</v>
      </c>
      <c r="C315" s="43">
        <f t="shared" si="10"/>
        <v>291</v>
      </c>
      <c r="D315" s="9" t="s">
        <v>758</v>
      </c>
      <c r="E315" s="10" t="s">
        <v>756</v>
      </c>
      <c r="F315" s="24">
        <v>45</v>
      </c>
      <c r="G315" s="117"/>
      <c r="H315" s="8">
        <v>6</v>
      </c>
      <c r="I315" s="116">
        <f t="shared" si="9"/>
        <v>0</v>
      </c>
    </row>
    <row r="316" spans="1:9" s="36" customFormat="1" ht="33.75">
      <c r="A316" s="56"/>
      <c r="B316" s="89" t="s">
        <v>759</v>
      </c>
      <c r="C316" s="43">
        <f t="shared" si="10"/>
        <v>292</v>
      </c>
      <c r="D316" s="9" t="s">
        <v>760</v>
      </c>
      <c r="E316" s="9" t="s">
        <v>17</v>
      </c>
      <c r="F316" s="47">
        <v>15</v>
      </c>
      <c r="G316" s="117"/>
      <c r="H316" s="8">
        <v>10</v>
      </c>
      <c r="I316" s="116">
        <f t="shared" si="9"/>
        <v>0</v>
      </c>
    </row>
    <row r="317" spans="1:9" ht="33.75">
      <c r="A317" s="46" t="s">
        <v>601</v>
      </c>
      <c r="B317" s="88" t="s">
        <v>761</v>
      </c>
      <c r="C317" s="43">
        <f t="shared" si="10"/>
        <v>293</v>
      </c>
      <c r="D317" s="9" t="s">
        <v>762</v>
      </c>
      <c r="E317" s="10" t="s">
        <v>17</v>
      </c>
      <c r="F317" s="24">
        <v>15</v>
      </c>
      <c r="G317" s="117"/>
      <c r="H317" s="8">
        <v>8</v>
      </c>
      <c r="I317" s="116">
        <f t="shared" si="9"/>
        <v>0</v>
      </c>
    </row>
    <row r="318" spans="1:9" ht="30">
      <c r="A318" s="46" t="s">
        <v>601</v>
      </c>
      <c r="B318" s="86" t="s">
        <v>763</v>
      </c>
      <c r="C318" s="43">
        <f t="shared" si="10"/>
        <v>294</v>
      </c>
      <c r="D318" s="10" t="s">
        <v>764</v>
      </c>
      <c r="E318" s="10" t="s">
        <v>17</v>
      </c>
      <c r="F318" s="24">
        <v>15</v>
      </c>
      <c r="G318" s="117"/>
      <c r="H318" s="8">
        <v>15</v>
      </c>
      <c r="I318" s="116">
        <f t="shared" si="9"/>
        <v>0</v>
      </c>
    </row>
    <row r="319" spans="1:9" s="36" customFormat="1" ht="22.5">
      <c r="A319" s="56"/>
      <c r="B319" s="88" t="s">
        <v>765</v>
      </c>
      <c r="C319" s="43">
        <f t="shared" si="10"/>
        <v>295</v>
      </c>
      <c r="D319" s="9" t="s">
        <v>766</v>
      </c>
      <c r="E319" s="9" t="s">
        <v>8</v>
      </c>
      <c r="F319" s="47">
        <v>15</v>
      </c>
      <c r="G319" s="117"/>
      <c r="H319" s="8">
        <v>4</v>
      </c>
      <c r="I319" s="116">
        <f t="shared" si="9"/>
        <v>0</v>
      </c>
    </row>
    <row r="320" spans="1:9" s="36" customFormat="1" ht="22.5">
      <c r="A320" s="56"/>
      <c r="B320" s="89" t="s">
        <v>767</v>
      </c>
      <c r="C320" s="43">
        <f t="shared" si="10"/>
        <v>296</v>
      </c>
      <c r="D320" s="9" t="s">
        <v>768</v>
      </c>
      <c r="E320" s="9" t="s">
        <v>8</v>
      </c>
      <c r="F320" s="47">
        <v>25</v>
      </c>
      <c r="G320" s="117"/>
      <c r="H320" s="8">
        <v>4</v>
      </c>
      <c r="I320" s="116">
        <f t="shared" ref="I320:I370" si="11">ROUND(H320*$G320,2)</f>
        <v>0</v>
      </c>
    </row>
    <row r="321" spans="1:9" s="36" customFormat="1">
      <c r="A321" s="56"/>
      <c r="B321" s="88" t="s">
        <v>769</v>
      </c>
      <c r="C321" s="43">
        <f t="shared" si="10"/>
        <v>297</v>
      </c>
      <c r="D321" s="9" t="s">
        <v>770</v>
      </c>
      <c r="E321" s="9" t="s">
        <v>17</v>
      </c>
      <c r="F321" s="47">
        <v>3.5</v>
      </c>
      <c r="G321" s="117"/>
      <c r="H321" s="8">
        <v>2</v>
      </c>
      <c r="I321" s="116">
        <f t="shared" si="11"/>
        <v>0</v>
      </c>
    </row>
    <row r="322" spans="1:9" s="36" customFormat="1" ht="33.75">
      <c r="A322" s="56"/>
      <c r="B322" s="88" t="s">
        <v>771</v>
      </c>
      <c r="C322" s="43">
        <f t="shared" si="10"/>
        <v>298</v>
      </c>
      <c r="D322" s="9" t="s">
        <v>772</v>
      </c>
      <c r="E322" s="9" t="s">
        <v>8</v>
      </c>
      <c r="F322" s="47">
        <v>5</v>
      </c>
      <c r="G322" s="117"/>
      <c r="H322" s="8">
        <v>20</v>
      </c>
      <c r="I322" s="116">
        <f t="shared" si="11"/>
        <v>0</v>
      </c>
    </row>
    <row r="323" spans="1:9" s="36" customFormat="1">
      <c r="A323" s="56"/>
      <c r="B323" s="88" t="s">
        <v>773</v>
      </c>
      <c r="C323" s="43">
        <f t="shared" si="10"/>
        <v>299</v>
      </c>
      <c r="D323" s="9" t="s">
        <v>774</v>
      </c>
      <c r="E323" s="9" t="s">
        <v>8</v>
      </c>
      <c r="F323" s="47">
        <v>6</v>
      </c>
      <c r="G323" s="117"/>
      <c r="H323" s="8">
        <v>15</v>
      </c>
      <c r="I323" s="116">
        <f t="shared" si="11"/>
        <v>0</v>
      </c>
    </row>
    <row r="324" spans="1:9" s="36" customFormat="1">
      <c r="A324" s="56"/>
      <c r="B324" s="86" t="s">
        <v>775</v>
      </c>
      <c r="C324" s="43">
        <f t="shared" si="10"/>
        <v>300</v>
      </c>
      <c r="D324" s="9" t="s">
        <v>776</v>
      </c>
      <c r="E324" s="9" t="s">
        <v>8</v>
      </c>
      <c r="F324" s="47">
        <v>6</v>
      </c>
      <c r="G324" s="117"/>
      <c r="H324" s="8">
        <v>10</v>
      </c>
      <c r="I324" s="116">
        <f t="shared" si="11"/>
        <v>0</v>
      </c>
    </row>
    <row r="325" spans="1:9" s="36" customFormat="1" ht="22.5">
      <c r="A325" s="56"/>
      <c r="B325" s="86" t="s">
        <v>777</v>
      </c>
      <c r="C325" s="43">
        <f t="shared" si="10"/>
        <v>301</v>
      </c>
      <c r="D325" s="9" t="s">
        <v>778</v>
      </c>
      <c r="E325" s="9" t="s">
        <v>8</v>
      </c>
      <c r="F325" s="47">
        <v>6</v>
      </c>
      <c r="G325" s="117"/>
      <c r="H325" s="8">
        <v>7</v>
      </c>
      <c r="I325" s="116">
        <f t="shared" si="11"/>
        <v>0</v>
      </c>
    </row>
    <row r="326" spans="1:9" s="36" customFormat="1" ht="22.5">
      <c r="A326" s="56"/>
      <c r="B326" s="86" t="s">
        <v>779</v>
      </c>
      <c r="C326" s="43">
        <f t="shared" si="10"/>
        <v>302</v>
      </c>
      <c r="D326" s="9" t="s">
        <v>780</v>
      </c>
      <c r="E326" s="9" t="s">
        <v>8</v>
      </c>
      <c r="F326" s="47">
        <v>6</v>
      </c>
      <c r="G326" s="117"/>
      <c r="H326" s="8">
        <v>7</v>
      </c>
      <c r="I326" s="116">
        <f t="shared" si="11"/>
        <v>0</v>
      </c>
    </row>
    <row r="327" spans="1:9" s="36" customFormat="1" ht="22.5">
      <c r="A327" s="56"/>
      <c r="B327" s="86" t="s">
        <v>781</v>
      </c>
      <c r="C327" s="43">
        <f t="shared" si="10"/>
        <v>303</v>
      </c>
      <c r="D327" s="9" t="s">
        <v>782</v>
      </c>
      <c r="E327" s="9" t="s">
        <v>583</v>
      </c>
      <c r="F327" s="47">
        <v>17</v>
      </c>
      <c r="G327" s="117"/>
      <c r="H327" s="8">
        <v>10</v>
      </c>
      <c r="I327" s="116">
        <f t="shared" si="11"/>
        <v>0</v>
      </c>
    </row>
    <row r="328" spans="1:9" s="36" customFormat="1" ht="22.5">
      <c r="A328" s="56"/>
      <c r="B328" s="86" t="s">
        <v>783</v>
      </c>
      <c r="C328" s="43">
        <f t="shared" si="10"/>
        <v>304</v>
      </c>
      <c r="D328" s="9" t="s">
        <v>784</v>
      </c>
      <c r="E328" s="9" t="s">
        <v>583</v>
      </c>
      <c r="F328" s="47">
        <v>17</v>
      </c>
      <c r="G328" s="117"/>
      <c r="H328" s="8">
        <v>10</v>
      </c>
      <c r="I328" s="116">
        <f t="shared" si="11"/>
        <v>0</v>
      </c>
    </row>
    <row r="329" spans="1:9" s="36" customFormat="1" ht="22.5">
      <c r="A329" s="56"/>
      <c r="B329" s="86" t="s">
        <v>785</v>
      </c>
      <c r="C329" s="43">
        <f t="shared" si="10"/>
        <v>305</v>
      </c>
      <c r="D329" s="9" t="s">
        <v>786</v>
      </c>
      <c r="E329" s="9" t="s">
        <v>583</v>
      </c>
      <c r="F329" s="47">
        <v>17</v>
      </c>
      <c r="G329" s="117"/>
      <c r="H329" s="8">
        <v>10</v>
      </c>
      <c r="I329" s="116">
        <f t="shared" si="11"/>
        <v>0</v>
      </c>
    </row>
    <row r="330" spans="1:9" s="36" customFormat="1" ht="22.5">
      <c r="A330" s="56"/>
      <c r="B330" s="86" t="s">
        <v>787</v>
      </c>
      <c r="C330" s="43">
        <f t="shared" si="10"/>
        <v>306</v>
      </c>
      <c r="D330" s="9" t="s">
        <v>788</v>
      </c>
      <c r="E330" s="9" t="s">
        <v>8</v>
      </c>
      <c r="F330" s="47">
        <v>6.5</v>
      </c>
      <c r="G330" s="117"/>
      <c r="H330" s="8">
        <v>5</v>
      </c>
      <c r="I330" s="116">
        <f t="shared" si="11"/>
        <v>0</v>
      </c>
    </row>
    <row r="331" spans="1:9" s="36" customFormat="1" ht="22.5">
      <c r="A331" s="56"/>
      <c r="B331" s="86" t="s">
        <v>789</v>
      </c>
      <c r="C331" s="43">
        <f t="shared" si="10"/>
        <v>307</v>
      </c>
      <c r="D331" s="9" t="s">
        <v>790</v>
      </c>
      <c r="E331" s="9" t="s">
        <v>791</v>
      </c>
      <c r="F331" s="47">
        <v>4.5</v>
      </c>
      <c r="G331" s="117"/>
      <c r="H331" s="8">
        <v>6</v>
      </c>
      <c r="I331" s="116">
        <f t="shared" si="11"/>
        <v>0</v>
      </c>
    </row>
    <row r="332" spans="1:9" s="36" customFormat="1" ht="33.75">
      <c r="A332" s="56"/>
      <c r="B332" s="86" t="s">
        <v>792</v>
      </c>
      <c r="C332" s="43">
        <f t="shared" si="10"/>
        <v>308</v>
      </c>
      <c r="D332" s="9" t="s">
        <v>793</v>
      </c>
      <c r="E332" s="9" t="s">
        <v>8</v>
      </c>
      <c r="F332" s="47">
        <v>50</v>
      </c>
      <c r="G332" s="117"/>
      <c r="H332" s="8">
        <v>4</v>
      </c>
      <c r="I332" s="116">
        <f t="shared" si="11"/>
        <v>0</v>
      </c>
    </row>
    <row r="333" spans="1:9" s="36" customFormat="1">
      <c r="A333" s="56"/>
      <c r="B333" s="86" t="s">
        <v>794</v>
      </c>
      <c r="C333" s="43">
        <f t="shared" si="10"/>
        <v>309</v>
      </c>
      <c r="D333" s="9" t="s">
        <v>795</v>
      </c>
      <c r="E333" s="9" t="s">
        <v>17</v>
      </c>
      <c r="F333" s="47">
        <v>6.5</v>
      </c>
      <c r="G333" s="117"/>
      <c r="H333" s="8">
        <v>8</v>
      </c>
      <c r="I333" s="116">
        <f t="shared" si="11"/>
        <v>0</v>
      </c>
    </row>
    <row r="334" spans="1:9" s="36" customFormat="1" ht="45">
      <c r="A334" s="56"/>
      <c r="B334" s="87" t="s">
        <v>796</v>
      </c>
      <c r="C334" s="43">
        <f t="shared" si="10"/>
        <v>310</v>
      </c>
      <c r="D334" s="9" t="s">
        <v>797</v>
      </c>
      <c r="E334" s="9" t="s">
        <v>17</v>
      </c>
      <c r="F334" s="47">
        <v>15</v>
      </c>
      <c r="G334" s="117"/>
      <c r="H334" s="8">
        <v>3</v>
      </c>
      <c r="I334" s="116">
        <f t="shared" si="11"/>
        <v>0</v>
      </c>
    </row>
    <row r="335" spans="1:9" s="36" customFormat="1">
      <c r="A335" s="56"/>
      <c r="B335" s="87" t="s">
        <v>798</v>
      </c>
      <c r="C335" s="43">
        <f t="shared" si="10"/>
        <v>311</v>
      </c>
      <c r="D335" s="9" t="s">
        <v>799</v>
      </c>
      <c r="E335" s="9" t="s">
        <v>17</v>
      </c>
      <c r="F335" s="47">
        <v>13</v>
      </c>
      <c r="G335" s="117"/>
      <c r="H335" s="8">
        <v>1</v>
      </c>
      <c r="I335" s="116">
        <f t="shared" si="11"/>
        <v>0</v>
      </c>
    </row>
    <row r="336" spans="1:9" s="36" customFormat="1" ht="22.5">
      <c r="A336" s="56"/>
      <c r="B336" s="87" t="s">
        <v>800</v>
      </c>
      <c r="C336" s="43">
        <f t="shared" si="10"/>
        <v>312</v>
      </c>
      <c r="D336" s="9" t="s">
        <v>801</v>
      </c>
      <c r="E336" s="9" t="s">
        <v>583</v>
      </c>
      <c r="F336" s="47">
        <v>30</v>
      </c>
      <c r="G336" s="117"/>
      <c r="H336" s="8">
        <v>1</v>
      </c>
      <c r="I336" s="116">
        <f t="shared" si="11"/>
        <v>0</v>
      </c>
    </row>
    <row r="337" spans="1:9" s="36" customFormat="1" ht="33.75">
      <c r="A337" s="56"/>
      <c r="B337" s="87" t="s">
        <v>802</v>
      </c>
      <c r="C337" s="43">
        <f t="shared" si="10"/>
        <v>313</v>
      </c>
      <c r="D337" s="58" t="s">
        <v>803</v>
      </c>
      <c r="E337" s="9" t="s">
        <v>583</v>
      </c>
      <c r="F337" s="47">
        <v>12</v>
      </c>
      <c r="G337" s="117"/>
      <c r="H337" s="8">
        <v>6</v>
      </c>
      <c r="I337" s="116">
        <f t="shared" si="11"/>
        <v>0</v>
      </c>
    </row>
    <row r="338" spans="1:9" s="36" customFormat="1" ht="33.75">
      <c r="A338" s="56"/>
      <c r="B338" s="87" t="s">
        <v>804</v>
      </c>
      <c r="C338" s="43">
        <f t="shared" si="10"/>
        <v>314</v>
      </c>
      <c r="D338" s="58" t="s">
        <v>805</v>
      </c>
      <c r="E338" s="9" t="s">
        <v>583</v>
      </c>
      <c r="F338" s="47">
        <v>5.5</v>
      </c>
      <c r="G338" s="117"/>
      <c r="H338" s="8">
        <v>2</v>
      </c>
      <c r="I338" s="116">
        <f t="shared" si="11"/>
        <v>0</v>
      </c>
    </row>
    <row r="339" spans="1:9" s="36" customFormat="1" ht="22.5">
      <c r="A339" s="56"/>
      <c r="B339" s="87" t="s">
        <v>806</v>
      </c>
      <c r="C339" s="43">
        <f t="shared" si="10"/>
        <v>315</v>
      </c>
      <c r="D339" s="58" t="s">
        <v>807</v>
      </c>
      <c r="E339" s="9" t="s">
        <v>583</v>
      </c>
      <c r="F339" s="47">
        <v>5.5</v>
      </c>
      <c r="G339" s="117"/>
      <c r="H339" s="8">
        <v>8</v>
      </c>
      <c r="I339" s="116">
        <f t="shared" si="11"/>
        <v>0</v>
      </c>
    </row>
    <row r="340" spans="1:9" s="36" customFormat="1" ht="22.5">
      <c r="A340" s="56"/>
      <c r="B340" s="87" t="s">
        <v>808</v>
      </c>
      <c r="C340" s="43">
        <f t="shared" si="10"/>
        <v>316</v>
      </c>
      <c r="D340" s="57" t="s">
        <v>809</v>
      </c>
      <c r="E340" s="9" t="s">
        <v>17</v>
      </c>
      <c r="F340" s="47">
        <v>45</v>
      </c>
      <c r="G340" s="117"/>
      <c r="H340" s="8">
        <v>1</v>
      </c>
      <c r="I340" s="116">
        <f t="shared" si="11"/>
        <v>0</v>
      </c>
    </row>
    <row r="341" spans="1:9" ht="30">
      <c r="A341" s="46" t="s">
        <v>601</v>
      </c>
      <c r="B341" s="87" t="s">
        <v>810</v>
      </c>
      <c r="C341" s="43">
        <f t="shared" si="10"/>
        <v>317</v>
      </c>
      <c r="D341" s="10" t="s">
        <v>811</v>
      </c>
      <c r="E341" s="10" t="s">
        <v>17</v>
      </c>
      <c r="F341" s="21">
        <v>7</v>
      </c>
      <c r="G341" s="110"/>
      <c r="H341" s="8">
        <v>3</v>
      </c>
      <c r="I341" s="116">
        <f t="shared" si="11"/>
        <v>0</v>
      </c>
    </row>
    <row r="342" spans="1:9" s="36" customFormat="1" ht="23.25">
      <c r="A342" s="9"/>
      <c r="B342" s="87" t="s">
        <v>812</v>
      </c>
      <c r="C342" s="43">
        <f t="shared" si="10"/>
        <v>318</v>
      </c>
      <c r="D342" s="59" t="s">
        <v>813</v>
      </c>
      <c r="E342" s="9" t="s">
        <v>8</v>
      </c>
      <c r="F342" s="37">
        <v>6</v>
      </c>
      <c r="G342" s="110"/>
      <c r="H342" s="8">
        <v>100</v>
      </c>
      <c r="I342" s="116">
        <f t="shared" si="11"/>
        <v>0</v>
      </c>
    </row>
    <row r="343" spans="1:9" ht="23.25">
      <c r="A343" s="10"/>
      <c r="B343" s="87" t="s">
        <v>814</v>
      </c>
      <c r="C343" s="43">
        <f t="shared" ref="C343:C394" si="12">C342+1</f>
        <v>319</v>
      </c>
      <c r="D343" s="17" t="s">
        <v>815</v>
      </c>
      <c r="E343" s="10" t="s">
        <v>17</v>
      </c>
      <c r="F343" s="21">
        <v>6</v>
      </c>
      <c r="G343" s="110"/>
      <c r="H343" s="8">
        <v>100</v>
      </c>
      <c r="I343" s="116">
        <f t="shared" si="11"/>
        <v>0</v>
      </c>
    </row>
    <row r="344" spans="1:9" s="36" customFormat="1" ht="23.25">
      <c r="A344" s="9"/>
      <c r="B344" s="87" t="s">
        <v>816</v>
      </c>
      <c r="C344" s="43">
        <f t="shared" si="12"/>
        <v>320</v>
      </c>
      <c r="D344" s="60" t="s">
        <v>817</v>
      </c>
      <c r="E344" s="9" t="s">
        <v>8</v>
      </c>
      <c r="F344" s="37">
        <v>3.5</v>
      </c>
      <c r="G344" s="110"/>
      <c r="H344" s="8">
        <v>100</v>
      </c>
      <c r="I344" s="116">
        <f t="shared" si="11"/>
        <v>0</v>
      </c>
    </row>
    <row r="345" spans="1:9" s="36" customFormat="1" ht="23.25">
      <c r="A345" s="9"/>
      <c r="B345" s="87" t="s">
        <v>818</v>
      </c>
      <c r="C345" s="43">
        <f t="shared" si="12"/>
        <v>321</v>
      </c>
      <c r="D345" s="60" t="s">
        <v>819</v>
      </c>
      <c r="E345" s="9" t="s">
        <v>8</v>
      </c>
      <c r="F345" s="37">
        <v>6</v>
      </c>
      <c r="G345" s="110"/>
      <c r="H345" s="8">
        <v>6</v>
      </c>
      <c r="I345" s="116">
        <f t="shared" si="11"/>
        <v>0</v>
      </c>
    </row>
    <row r="346" spans="1:9" s="36" customFormat="1" ht="23.25">
      <c r="A346" s="9"/>
      <c r="B346" s="87" t="s">
        <v>820</v>
      </c>
      <c r="C346" s="43">
        <f t="shared" si="12"/>
        <v>322</v>
      </c>
      <c r="D346" s="60" t="s">
        <v>821</v>
      </c>
      <c r="E346" s="9" t="s">
        <v>8</v>
      </c>
      <c r="F346" s="37">
        <v>4</v>
      </c>
      <c r="G346" s="110"/>
      <c r="H346" s="8">
        <v>20</v>
      </c>
      <c r="I346" s="116">
        <f t="shared" si="11"/>
        <v>0</v>
      </c>
    </row>
    <row r="347" spans="1:9" ht="34.5">
      <c r="A347" s="8"/>
      <c r="B347" s="87" t="s">
        <v>822</v>
      </c>
      <c r="C347" s="43">
        <f t="shared" si="12"/>
        <v>323</v>
      </c>
      <c r="D347" s="16" t="s">
        <v>823</v>
      </c>
      <c r="E347" s="10" t="s">
        <v>583</v>
      </c>
      <c r="F347" s="21">
        <v>2.5</v>
      </c>
      <c r="G347" s="110"/>
      <c r="H347" s="8">
        <v>10</v>
      </c>
      <c r="I347" s="116">
        <f t="shared" si="11"/>
        <v>0</v>
      </c>
    </row>
    <row r="348" spans="1:9" ht="23.25">
      <c r="A348" s="10"/>
      <c r="B348" s="87" t="s">
        <v>824</v>
      </c>
      <c r="C348" s="43">
        <f t="shared" si="12"/>
        <v>324</v>
      </c>
      <c r="D348" s="16" t="s">
        <v>825</v>
      </c>
      <c r="E348" s="10" t="s">
        <v>17</v>
      </c>
      <c r="F348" s="21">
        <v>7.5</v>
      </c>
      <c r="G348" s="110"/>
      <c r="H348" s="8">
        <v>2</v>
      </c>
      <c r="I348" s="116">
        <f t="shared" si="11"/>
        <v>0</v>
      </c>
    </row>
    <row r="349" spans="1:9" s="36" customFormat="1" ht="22.5">
      <c r="A349" s="9"/>
      <c r="B349" s="87" t="s">
        <v>826</v>
      </c>
      <c r="C349" s="43">
        <f t="shared" si="12"/>
        <v>325</v>
      </c>
      <c r="D349" s="9" t="s">
        <v>827</v>
      </c>
      <c r="E349" s="9" t="s">
        <v>583</v>
      </c>
      <c r="F349" s="37">
        <v>50</v>
      </c>
      <c r="G349" s="110"/>
      <c r="H349" s="8">
        <v>10</v>
      </c>
      <c r="I349" s="116">
        <f t="shared" si="11"/>
        <v>0</v>
      </c>
    </row>
    <row r="350" spans="1:9" s="36" customFormat="1" ht="22.5">
      <c r="A350" s="9"/>
      <c r="B350" s="87" t="s">
        <v>828</v>
      </c>
      <c r="C350" s="43">
        <f t="shared" si="12"/>
        <v>326</v>
      </c>
      <c r="D350" s="9" t="s">
        <v>829</v>
      </c>
      <c r="E350" s="9" t="s">
        <v>583</v>
      </c>
      <c r="F350" s="37">
        <v>50</v>
      </c>
      <c r="G350" s="110"/>
      <c r="H350" s="8">
        <v>10</v>
      </c>
      <c r="I350" s="116">
        <f t="shared" si="11"/>
        <v>0</v>
      </c>
    </row>
    <row r="351" spans="1:9" ht="22.5">
      <c r="A351" s="10"/>
      <c r="B351" s="87" t="s">
        <v>830</v>
      </c>
      <c r="C351" s="43">
        <f t="shared" si="12"/>
        <v>327</v>
      </c>
      <c r="D351" s="9" t="s">
        <v>831</v>
      </c>
      <c r="E351" s="10" t="s">
        <v>583</v>
      </c>
      <c r="F351" s="24">
        <v>50</v>
      </c>
      <c r="G351" s="117"/>
      <c r="H351" s="8">
        <v>20</v>
      </c>
      <c r="I351" s="116">
        <f t="shared" si="11"/>
        <v>0</v>
      </c>
    </row>
    <row r="352" spans="1:9" ht="22.5">
      <c r="A352" s="10"/>
      <c r="B352" s="87" t="s">
        <v>832</v>
      </c>
      <c r="C352" s="43">
        <f t="shared" si="12"/>
        <v>328</v>
      </c>
      <c r="D352" s="9" t="s">
        <v>833</v>
      </c>
      <c r="E352" s="10" t="s">
        <v>583</v>
      </c>
      <c r="F352" s="24">
        <v>50</v>
      </c>
      <c r="G352" s="117"/>
      <c r="H352" s="8">
        <v>20</v>
      </c>
      <c r="I352" s="116">
        <f t="shared" si="11"/>
        <v>0</v>
      </c>
    </row>
    <row r="353" spans="1:9" ht="33.75">
      <c r="A353" s="10"/>
      <c r="B353" s="86" t="s">
        <v>834</v>
      </c>
      <c r="C353" s="43">
        <f t="shared" si="12"/>
        <v>329</v>
      </c>
      <c r="D353" s="10" t="s">
        <v>835</v>
      </c>
      <c r="E353" s="10" t="s">
        <v>372</v>
      </c>
      <c r="F353" s="24">
        <v>7</v>
      </c>
      <c r="G353" s="117"/>
      <c r="H353" s="8">
        <v>10</v>
      </c>
      <c r="I353" s="116">
        <f t="shared" si="11"/>
        <v>0</v>
      </c>
    </row>
    <row r="354" spans="1:9" ht="22.5">
      <c r="A354" s="10"/>
      <c r="B354" s="86" t="s">
        <v>836</v>
      </c>
      <c r="C354" s="43">
        <f t="shared" si="12"/>
        <v>330</v>
      </c>
      <c r="D354" s="10" t="s">
        <v>837</v>
      </c>
      <c r="E354" s="10" t="s">
        <v>372</v>
      </c>
      <c r="F354" s="24">
        <v>7</v>
      </c>
      <c r="G354" s="117"/>
      <c r="H354" s="8">
        <v>30</v>
      </c>
      <c r="I354" s="116">
        <f t="shared" si="11"/>
        <v>0</v>
      </c>
    </row>
    <row r="355" spans="1:9" ht="22.5">
      <c r="A355" s="10"/>
      <c r="B355" s="86" t="s">
        <v>838</v>
      </c>
      <c r="C355" s="43">
        <f t="shared" si="12"/>
        <v>331</v>
      </c>
      <c r="D355" s="10" t="s">
        <v>839</v>
      </c>
      <c r="E355" s="10" t="s">
        <v>840</v>
      </c>
      <c r="F355" s="24">
        <v>20</v>
      </c>
      <c r="G355" s="117"/>
      <c r="H355" s="8">
        <v>5</v>
      </c>
      <c r="I355" s="116">
        <f t="shared" si="11"/>
        <v>0</v>
      </c>
    </row>
    <row r="356" spans="1:9" ht="66" customHeight="1">
      <c r="A356" s="10"/>
      <c r="B356" s="89" t="s">
        <v>841</v>
      </c>
      <c r="C356" s="43">
        <f t="shared" si="12"/>
        <v>332</v>
      </c>
      <c r="D356" s="10" t="s">
        <v>842</v>
      </c>
      <c r="E356" s="10" t="s">
        <v>843</v>
      </c>
      <c r="F356" s="24">
        <v>120</v>
      </c>
      <c r="G356" s="117"/>
      <c r="H356" s="8">
        <v>2</v>
      </c>
      <c r="I356" s="116">
        <f t="shared" si="11"/>
        <v>0</v>
      </c>
    </row>
    <row r="357" spans="1:9" ht="45">
      <c r="A357" s="10"/>
      <c r="B357" s="88" t="s">
        <v>844</v>
      </c>
      <c r="C357" s="43">
        <f t="shared" si="12"/>
        <v>333</v>
      </c>
      <c r="D357" s="10" t="s">
        <v>845</v>
      </c>
      <c r="E357" s="10" t="s">
        <v>17</v>
      </c>
      <c r="F357" s="24">
        <v>5</v>
      </c>
      <c r="G357" s="117"/>
      <c r="H357" s="8">
        <v>15</v>
      </c>
      <c r="I357" s="116">
        <f t="shared" si="11"/>
        <v>0</v>
      </c>
    </row>
    <row r="358" spans="1:9" ht="22.5">
      <c r="A358" s="10"/>
      <c r="B358" s="89" t="s">
        <v>846</v>
      </c>
      <c r="C358" s="43">
        <f t="shared" si="12"/>
        <v>334</v>
      </c>
      <c r="D358" s="10" t="s">
        <v>847</v>
      </c>
      <c r="E358" s="10" t="s">
        <v>17</v>
      </c>
      <c r="F358" s="24">
        <v>4</v>
      </c>
      <c r="G358" s="117"/>
      <c r="H358" s="8">
        <v>120</v>
      </c>
      <c r="I358" s="116">
        <f t="shared" si="11"/>
        <v>0</v>
      </c>
    </row>
    <row r="359" spans="1:9" ht="22.5">
      <c r="A359" s="9"/>
      <c r="B359" s="89" t="s">
        <v>848</v>
      </c>
      <c r="C359" s="43">
        <f t="shared" si="12"/>
        <v>335</v>
      </c>
      <c r="D359" s="9" t="s">
        <v>849</v>
      </c>
      <c r="E359" s="10" t="s">
        <v>850</v>
      </c>
      <c r="F359" s="24">
        <v>4</v>
      </c>
      <c r="G359" s="117"/>
      <c r="H359" s="8">
        <v>110</v>
      </c>
      <c r="I359" s="116">
        <f t="shared" si="11"/>
        <v>0</v>
      </c>
    </row>
    <row r="360" spans="1:9" ht="33.75">
      <c r="A360" s="10"/>
      <c r="B360" s="89" t="s">
        <v>851</v>
      </c>
      <c r="C360" s="43">
        <f t="shared" si="12"/>
        <v>336</v>
      </c>
      <c r="D360" s="9" t="s">
        <v>852</v>
      </c>
      <c r="E360" s="10" t="s">
        <v>843</v>
      </c>
      <c r="F360" s="24">
        <v>20</v>
      </c>
      <c r="G360" s="117"/>
      <c r="H360" s="8">
        <v>8</v>
      </c>
      <c r="I360" s="116">
        <f t="shared" si="11"/>
        <v>0</v>
      </c>
    </row>
    <row r="361" spans="1:9">
      <c r="A361" s="9"/>
      <c r="B361" s="83" t="s">
        <v>853</v>
      </c>
      <c r="C361" s="43">
        <f t="shared" si="12"/>
        <v>337</v>
      </c>
      <c r="D361" s="10" t="s">
        <v>854</v>
      </c>
      <c r="E361" s="10" t="s">
        <v>855</v>
      </c>
      <c r="F361" s="24">
        <v>14</v>
      </c>
      <c r="G361" s="117"/>
      <c r="H361" s="8">
        <v>50</v>
      </c>
      <c r="I361" s="116">
        <f t="shared" si="11"/>
        <v>0</v>
      </c>
    </row>
    <row r="362" spans="1:9" ht="27" customHeight="1">
      <c r="A362" s="10"/>
      <c r="B362" s="88" t="s">
        <v>856</v>
      </c>
      <c r="C362" s="43">
        <f t="shared" si="12"/>
        <v>338</v>
      </c>
      <c r="D362" s="10" t="s">
        <v>857</v>
      </c>
      <c r="E362" s="10" t="s">
        <v>17</v>
      </c>
      <c r="F362" s="24">
        <v>3</v>
      </c>
      <c r="G362" s="117"/>
      <c r="H362" s="8">
        <v>100</v>
      </c>
      <c r="I362" s="116">
        <f t="shared" si="11"/>
        <v>0</v>
      </c>
    </row>
    <row r="363" spans="1:9" ht="22.5">
      <c r="A363" s="10" t="s">
        <v>379</v>
      </c>
      <c r="B363" s="88" t="s">
        <v>858</v>
      </c>
      <c r="C363" s="43">
        <f t="shared" si="12"/>
        <v>339</v>
      </c>
      <c r="D363" s="10" t="s">
        <v>859</v>
      </c>
      <c r="E363" s="10" t="s">
        <v>17</v>
      </c>
      <c r="F363" s="21">
        <v>23</v>
      </c>
      <c r="G363" s="110"/>
      <c r="H363" s="8">
        <v>5</v>
      </c>
      <c r="I363" s="116">
        <f t="shared" si="11"/>
        <v>0</v>
      </c>
    </row>
    <row r="364" spans="1:9" ht="33.75">
      <c r="A364" s="10" t="s">
        <v>379</v>
      </c>
      <c r="B364" s="88" t="s">
        <v>860</v>
      </c>
      <c r="C364" s="43">
        <f t="shared" si="12"/>
        <v>340</v>
      </c>
      <c r="D364" s="10" t="s">
        <v>861</v>
      </c>
      <c r="E364" s="10" t="s">
        <v>17</v>
      </c>
      <c r="F364" s="21">
        <v>18</v>
      </c>
      <c r="G364" s="110"/>
      <c r="H364" s="8">
        <v>5</v>
      </c>
      <c r="I364" s="116">
        <f t="shared" si="11"/>
        <v>0</v>
      </c>
    </row>
    <row r="365" spans="1:9" ht="22.5">
      <c r="A365" s="10" t="s">
        <v>379</v>
      </c>
      <c r="B365" s="88" t="s">
        <v>862</v>
      </c>
      <c r="C365" s="43">
        <f t="shared" si="12"/>
        <v>341</v>
      </c>
      <c r="D365" s="10" t="s">
        <v>863</v>
      </c>
      <c r="E365" s="10" t="s">
        <v>17</v>
      </c>
      <c r="F365" s="21">
        <v>18</v>
      </c>
      <c r="G365" s="110"/>
      <c r="H365" s="8">
        <v>5</v>
      </c>
      <c r="I365" s="116">
        <f t="shared" si="11"/>
        <v>0</v>
      </c>
    </row>
    <row r="366" spans="1:9" ht="22.5">
      <c r="A366" s="10" t="s">
        <v>379</v>
      </c>
      <c r="B366" s="88" t="s">
        <v>864</v>
      </c>
      <c r="C366" s="43">
        <f t="shared" si="12"/>
        <v>342</v>
      </c>
      <c r="D366" s="44" t="s">
        <v>865</v>
      </c>
      <c r="E366" s="10" t="s">
        <v>866</v>
      </c>
      <c r="F366" s="24">
        <v>17</v>
      </c>
      <c r="G366" s="117"/>
      <c r="H366" s="8">
        <v>4</v>
      </c>
      <c r="I366" s="116">
        <f t="shared" si="11"/>
        <v>0</v>
      </c>
    </row>
    <row r="367" spans="1:9" ht="22.5">
      <c r="A367" s="10" t="s">
        <v>379</v>
      </c>
      <c r="B367" s="89" t="s">
        <v>867</v>
      </c>
      <c r="C367" s="43">
        <f t="shared" si="12"/>
        <v>343</v>
      </c>
      <c r="D367" s="45" t="s">
        <v>868</v>
      </c>
      <c r="E367" s="10" t="s">
        <v>17</v>
      </c>
      <c r="F367" s="24">
        <v>23</v>
      </c>
      <c r="G367" s="117"/>
      <c r="H367" s="8">
        <v>2</v>
      </c>
      <c r="I367" s="116">
        <f t="shared" si="11"/>
        <v>0</v>
      </c>
    </row>
    <row r="368" spans="1:9" ht="22.5">
      <c r="A368" s="10" t="s">
        <v>379</v>
      </c>
      <c r="B368" s="89" t="s">
        <v>869</v>
      </c>
      <c r="C368" s="43">
        <f t="shared" si="12"/>
        <v>344</v>
      </c>
      <c r="D368" s="11" t="s">
        <v>870</v>
      </c>
      <c r="E368" s="10" t="s">
        <v>17</v>
      </c>
      <c r="F368" s="24">
        <v>0.5</v>
      </c>
      <c r="G368" s="117"/>
      <c r="H368" s="8">
        <v>100</v>
      </c>
      <c r="I368" s="116">
        <f t="shared" si="11"/>
        <v>0</v>
      </c>
    </row>
    <row r="369" spans="1:9" ht="23.25">
      <c r="A369" s="10"/>
      <c r="B369" s="88" t="s">
        <v>871</v>
      </c>
      <c r="C369" s="43">
        <f t="shared" si="12"/>
        <v>345</v>
      </c>
      <c r="D369" s="16" t="s">
        <v>872</v>
      </c>
      <c r="E369" s="11" t="s">
        <v>545</v>
      </c>
      <c r="F369" s="24">
        <v>14</v>
      </c>
      <c r="G369" s="117"/>
      <c r="H369" s="8">
        <v>15</v>
      </c>
      <c r="I369" s="116">
        <f t="shared" si="11"/>
        <v>0</v>
      </c>
    </row>
    <row r="370" spans="1:9" ht="23.25">
      <c r="A370" s="10"/>
      <c r="B370" s="88" t="s">
        <v>873</v>
      </c>
      <c r="C370" s="43">
        <f t="shared" si="12"/>
        <v>346</v>
      </c>
      <c r="D370" s="16" t="s">
        <v>874</v>
      </c>
      <c r="E370" s="11" t="s">
        <v>8</v>
      </c>
      <c r="F370" s="24">
        <v>12</v>
      </c>
      <c r="G370" s="117"/>
      <c r="H370" s="8">
        <v>20</v>
      </c>
      <c r="I370" s="116">
        <f t="shared" si="11"/>
        <v>0</v>
      </c>
    </row>
    <row r="371" spans="1:9" ht="22.5">
      <c r="A371" s="10"/>
      <c r="B371" s="88" t="s">
        <v>875</v>
      </c>
      <c r="C371" s="43">
        <f t="shared" si="12"/>
        <v>347</v>
      </c>
      <c r="D371" s="11" t="s">
        <v>876</v>
      </c>
      <c r="E371" s="38" t="s">
        <v>8</v>
      </c>
      <c r="F371" s="24">
        <v>15</v>
      </c>
      <c r="G371" s="117"/>
      <c r="H371" s="8">
        <v>50</v>
      </c>
      <c r="I371" s="116">
        <f t="shared" ref="I371:I391" si="13">ROUND(H371*$G371,2)</f>
        <v>0</v>
      </c>
    </row>
    <row r="372" spans="1:9">
      <c r="A372" s="15"/>
      <c r="B372" s="88" t="s">
        <v>877</v>
      </c>
      <c r="C372" s="43">
        <f t="shared" si="12"/>
        <v>348</v>
      </c>
      <c r="D372" s="15" t="s">
        <v>878</v>
      </c>
      <c r="E372" s="11" t="s">
        <v>17</v>
      </c>
      <c r="F372" s="24">
        <v>8</v>
      </c>
      <c r="G372" s="117"/>
      <c r="H372" s="8">
        <v>20</v>
      </c>
      <c r="I372" s="116">
        <f t="shared" si="13"/>
        <v>0</v>
      </c>
    </row>
    <row r="373" spans="1:9" s="36" customFormat="1" ht="67.5">
      <c r="A373" s="66" t="s">
        <v>879</v>
      </c>
      <c r="B373" s="88" t="s">
        <v>880</v>
      </c>
      <c r="C373" s="43">
        <f t="shared" si="12"/>
        <v>349</v>
      </c>
      <c r="D373" s="61" t="s">
        <v>881</v>
      </c>
      <c r="E373" s="54" t="s">
        <v>17</v>
      </c>
      <c r="F373" s="55">
        <v>17</v>
      </c>
      <c r="G373" s="113"/>
      <c r="H373" s="8">
        <v>40</v>
      </c>
      <c r="I373" s="116">
        <f t="shared" si="13"/>
        <v>0</v>
      </c>
    </row>
    <row r="374" spans="1:9" s="36" customFormat="1" ht="67.5">
      <c r="A374" s="66" t="s">
        <v>879</v>
      </c>
      <c r="B374" s="89" t="s">
        <v>882</v>
      </c>
      <c r="C374" s="43">
        <f t="shared" si="12"/>
        <v>350</v>
      </c>
      <c r="D374" s="61" t="s">
        <v>883</v>
      </c>
      <c r="E374" s="54" t="s">
        <v>17</v>
      </c>
      <c r="F374" s="55">
        <v>17</v>
      </c>
      <c r="G374" s="113"/>
      <c r="H374" s="8">
        <v>40</v>
      </c>
      <c r="I374" s="116">
        <f t="shared" si="13"/>
        <v>0</v>
      </c>
    </row>
    <row r="375" spans="1:9" s="36" customFormat="1" ht="56.25">
      <c r="A375" s="66" t="s">
        <v>879</v>
      </c>
      <c r="B375" s="88" t="s">
        <v>884</v>
      </c>
      <c r="C375" s="43">
        <f t="shared" si="12"/>
        <v>351</v>
      </c>
      <c r="D375" s="61" t="s">
        <v>885</v>
      </c>
      <c r="E375" s="54" t="s">
        <v>17</v>
      </c>
      <c r="F375" s="55">
        <v>25</v>
      </c>
      <c r="G375" s="113"/>
      <c r="H375" s="8">
        <v>40</v>
      </c>
      <c r="I375" s="116">
        <f t="shared" si="13"/>
        <v>0</v>
      </c>
    </row>
    <row r="376" spans="1:9" s="36" customFormat="1" ht="45">
      <c r="A376" s="66" t="s">
        <v>879</v>
      </c>
      <c r="B376" s="89" t="s">
        <v>886</v>
      </c>
      <c r="C376" s="43">
        <f t="shared" si="12"/>
        <v>352</v>
      </c>
      <c r="D376" s="61" t="s">
        <v>887</v>
      </c>
      <c r="E376" s="54" t="s">
        <v>17</v>
      </c>
      <c r="F376" s="55">
        <v>52</v>
      </c>
      <c r="G376" s="113"/>
      <c r="H376" s="8">
        <v>40</v>
      </c>
      <c r="I376" s="116">
        <f t="shared" si="13"/>
        <v>0</v>
      </c>
    </row>
    <row r="377" spans="1:9" s="36" customFormat="1" ht="45">
      <c r="A377" s="66" t="s">
        <v>879</v>
      </c>
      <c r="B377" s="88" t="s">
        <v>888</v>
      </c>
      <c r="C377" s="43">
        <f t="shared" si="12"/>
        <v>353</v>
      </c>
      <c r="D377" s="61" t="s">
        <v>889</v>
      </c>
      <c r="E377" s="54" t="s">
        <v>17</v>
      </c>
      <c r="F377" s="55">
        <v>18</v>
      </c>
      <c r="G377" s="113"/>
      <c r="H377" s="8">
        <v>40</v>
      </c>
      <c r="I377" s="116">
        <f t="shared" si="13"/>
        <v>0</v>
      </c>
    </row>
    <row r="378" spans="1:9" s="36" customFormat="1" ht="45">
      <c r="A378" s="49" t="s">
        <v>890</v>
      </c>
      <c r="B378" s="88" t="s">
        <v>891</v>
      </c>
      <c r="C378" s="43">
        <f t="shared" si="12"/>
        <v>354</v>
      </c>
      <c r="D378" s="61" t="s">
        <v>892</v>
      </c>
      <c r="E378" s="54" t="s">
        <v>17</v>
      </c>
      <c r="F378" s="55">
        <v>14</v>
      </c>
      <c r="G378" s="113"/>
      <c r="H378" s="8">
        <v>50</v>
      </c>
      <c r="I378" s="116">
        <f t="shared" si="13"/>
        <v>0</v>
      </c>
    </row>
    <row r="379" spans="1:9" s="36" customFormat="1" ht="56.25">
      <c r="A379" s="49" t="s">
        <v>893</v>
      </c>
      <c r="B379" s="88" t="s">
        <v>894</v>
      </c>
      <c r="C379" s="43">
        <f t="shared" si="12"/>
        <v>355</v>
      </c>
      <c r="D379" s="50" t="s">
        <v>895</v>
      </c>
      <c r="E379" s="54" t="s">
        <v>17</v>
      </c>
      <c r="F379" s="55">
        <v>18</v>
      </c>
      <c r="G379" s="113"/>
      <c r="H379" s="8">
        <v>25</v>
      </c>
      <c r="I379" s="116">
        <f t="shared" si="13"/>
        <v>0</v>
      </c>
    </row>
    <row r="380" spans="1:9" s="36" customFormat="1" ht="58.5" customHeight="1">
      <c r="A380" s="49" t="s">
        <v>896</v>
      </c>
      <c r="B380" s="88" t="s">
        <v>897</v>
      </c>
      <c r="C380" s="43">
        <f t="shared" si="12"/>
        <v>356</v>
      </c>
      <c r="D380" s="50" t="s">
        <v>898</v>
      </c>
      <c r="E380" s="54" t="s">
        <v>17</v>
      </c>
      <c r="F380" s="55">
        <v>0.12</v>
      </c>
      <c r="G380" s="113"/>
      <c r="H380" s="8">
        <v>50</v>
      </c>
      <c r="I380" s="116">
        <f t="shared" si="13"/>
        <v>0</v>
      </c>
    </row>
    <row r="381" spans="1:9" s="36" customFormat="1" ht="56.25">
      <c r="A381" s="49" t="s">
        <v>899</v>
      </c>
      <c r="B381" s="88" t="s">
        <v>900</v>
      </c>
      <c r="C381" s="43">
        <f t="shared" si="12"/>
        <v>357</v>
      </c>
      <c r="D381" s="50" t="s">
        <v>901</v>
      </c>
      <c r="E381" s="54" t="s">
        <v>17</v>
      </c>
      <c r="F381" s="55">
        <v>10</v>
      </c>
      <c r="G381" s="113"/>
      <c r="H381" s="8">
        <v>15</v>
      </c>
      <c r="I381" s="116">
        <f t="shared" si="13"/>
        <v>0</v>
      </c>
    </row>
    <row r="382" spans="1:9" s="36" customFormat="1" ht="45">
      <c r="A382" s="49" t="s">
        <v>902</v>
      </c>
      <c r="B382" s="88" t="s">
        <v>903</v>
      </c>
      <c r="C382" s="43">
        <f t="shared" si="12"/>
        <v>358</v>
      </c>
      <c r="D382" s="50" t="s">
        <v>904</v>
      </c>
      <c r="E382" s="54" t="s">
        <v>17</v>
      </c>
      <c r="F382" s="55">
        <v>6</v>
      </c>
      <c r="G382" s="113"/>
      <c r="H382" s="8">
        <v>15</v>
      </c>
      <c r="I382" s="116">
        <f t="shared" si="13"/>
        <v>0</v>
      </c>
    </row>
    <row r="383" spans="1:9" s="36" customFormat="1" ht="33.75">
      <c r="A383" s="49" t="s">
        <v>905</v>
      </c>
      <c r="B383" s="88" t="s">
        <v>906</v>
      </c>
      <c r="C383" s="43">
        <f t="shared" si="12"/>
        <v>359</v>
      </c>
      <c r="D383" s="50" t="s">
        <v>905</v>
      </c>
      <c r="E383" s="54" t="s">
        <v>17</v>
      </c>
      <c r="F383" s="55">
        <v>60</v>
      </c>
      <c r="G383" s="113"/>
      <c r="H383" s="8">
        <v>5</v>
      </c>
      <c r="I383" s="116">
        <f t="shared" si="13"/>
        <v>0</v>
      </c>
    </row>
    <row r="384" spans="1:9" s="36" customFormat="1" ht="33.75">
      <c r="A384" s="49" t="s">
        <v>907</v>
      </c>
      <c r="B384" s="88" t="s">
        <v>908</v>
      </c>
      <c r="C384" s="43">
        <f t="shared" si="12"/>
        <v>360</v>
      </c>
      <c r="D384" s="50" t="s">
        <v>909</v>
      </c>
      <c r="E384" s="54" t="s">
        <v>17</v>
      </c>
      <c r="F384" s="55">
        <v>61</v>
      </c>
      <c r="G384" s="113"/>
      <c r="H384" s="8">
        <v>2</v>
      </c>
      <c r="I384" s="116">
        <f t="shared" si="13"/>
        <v>0</v>
      </c>
    </row>
    <row r="385" spans="1:10" s="36" customFormat="1" ht="45">
      <c r="A385" s="49" t="s">
        <v>910</v>
      </c>
      <c r="B385" s="88" t="s">
        <v>911</v>
      </c>
      <c r="C385" s="43">
        <f t="shared" si="12"/>
        <v>361</v>
      </c>
      <c r="D385" s="50" t="s">
        <v>912</v>
      </c>
      <c r="E385" s="54" t="s">
        <v>17</v>
      </c>
      <c r="F385" s="55">
        <v>33</v>
      </c>
      <c r="G385" s="113"/>
      <c r="H385" s="8">
        <v>2</v>
      </c>
      <c r="I385" s="116">
        <f t="shared" si="13"/>
        <v>0</v>
      </c>
    </row>
    <row r="386" spans="1:10" s="36" customFormat="1" ht="33.75">
      <c r="A386" s="49" t="s">
        <v>913</v>
      </c>
      <c r="B386" s="88" t="s">
        <v>914</v>
      </c>
      <c r="C386" s="43">
        <f t="shared" si="12"/>
        <v>362</v>
      </c>
      <c r="D386" s="50" t="s">
        <v>915</v>
      </c>
      <c r="E386" s="54" t="s">
        <v>17</v>
      </c>
      <c r="F386" s="55">
        <v>9</v>
      </c>
      <c r="G386" s="113"/>
      <c r="H386" s="8">
        <v>200</v>
      </c>
      <c r="I386" s="116">
        <f t="shared" si="13"/>
        <v>0</v>
      </c>
    </row>
    <row r="387" spans="1:10" s="36" customFormat="1" ht="162" customHeight="1">
      <c r="A387" s="49" t="s">
        <v>916</v>
      </c>
      <c r="B387" s="88" t="s">
        <v>917</v>
      </c>
      <c r="C387" s="43">
        <f t="shared" si="12"/>
        <v>363</v>
      </c>
      <c r="D387" s="50" t="s">
        <v>918</v>
      </c>
      <c r="E387" s="54" t="s">
        <v>17</v>
      </c>
      <c r="F387" s="55">
        <v>22</v>
      </c>
      <c r="G387" s="113"/>
      <c r="H387" s="8">
        <v>30</v>
      </c>
      <c r="I387" s="116">
        <f t="shared" si="13"/>
        <v>0</v>
      </c>
    </row>
    <row r="388" spans="1:10" s="36" customFormat="1" ht="174.75" customHeight="1">
      <c r="A388" s="49" t="s">
        <v>919</v>
      </c>
      <c r="B388" s="77" t="s">
        <v>920</v>
      </c>
      <c r="C388" s="43">
        <f t="shared" si="12"/>
        <v>364</v>
      </c>
      <c r="D388" s="50" t="s">
        <v>921</v>
      </c>
      <c r="E388" s="54" t="s">
        <v>17</v>
      </c>
      <c r="F388" s="55">
        <v>30</v>
      </c>
      <c r="G388" s="113"/>
      <c r="H388" s="8">
        <v>30</v>
      </c>
      <c r="I388" s="116">
        <f t="shared" si="13"/>
        <v>0</v>
      </c>
    </row>
    <row r="389" spans="1:10" s="36" customFormat="1" ht="79.5" customHeight="1">
      <c r="A389" s="67" t="s">
        <v>922</v>
      </c>
      <c r="B389" s="100" t="s">
        <v>923</v>
      </c>
      <c r="C389" s="68">
        <f t="shared" si="12"/>
        <v>365</v>
      </c>
      <c r="D389" s="69" t="s">
        <v>924</v>
      </c>
      <c r="E389" s="54" t="s">
        <v>17</v>
      </c>
      <c r="F389" s="55">
        <v>10</v>
      </c>
      <c r="G389" s="113"/>
      <c r="H389" s="8">
        <v>10</v>
      </c>
      <c r="I389" s="116">
        <f t="shared" si="13"/>
        <v>0</v>
      </c>
    </row>
    <row r="390" spans="1:10" s="36" customFormat="1" ht="82.5" customHeight="1">
      <c r="A390" s="71" t="s">
        <v>925</v>
      </c>
      <c r="B390" s="77" t="s">
        <v>926</v>
      </c>
      <c r="C390" s="43">
        <f t="shared" si="12"/>
        <v>366</v>
      </c>
      <c r="D390" s="71" t="s">
        <v>927</v>
      </c>
      <c r="E390" s="90" t="s">
        <v>17</v>
      </c>
      <c r="F390" s="55">
        <v>25</v>
      </c>
      <c r="G390" s="113"/>
      <c r="H390" s="8">
        <v>15</v>
      </c>
      <c r="I390" s="116">
        <f>ROUND(H390*$G390,2)</f>
        <v>0</v>
      </c>
    </row>
    <row r="391" spans="1:10" s="36" customFormat="1" ht="75" customHeight="1">
      <c r="A391" s="71" t="s">
        <v>928</v>
      </c>
      <c r="B391" s="101" t="s">
        <v>929</v>
      </c>
      <c r="C391" s="43">
        <f t="shared" si="12"/>
        <v>367</v>
      </c>
      <c r="D391" s="71" t="s">
        <v>930</v>
      </c>
      <c r="E391" s="98" t="s">
        <v>17</v>
      </c>
      <c r="F391" s="70">
        <v>15</v>
      </c>
      <c r="G391" s="118"/>
      <c r="H391" s="8">
        <v>20</v>
      </c>
      <c r="I391" s="116">
        <f t="shared" si="13"/>
        <v>0</v>
      </c>
    </row>
    <row r="392" spans="1:10" s="36" customFormat="1" ht="61.5" customHeight="1">
      <c r="A392" s="71"/>
      <c r="B392" s="101" t="s">
        <v>931</v>
      </c>
      <c r="C392" s="43">
        <f t="shared" si="12"/>
        <v>368</v>
      </c>
      <c r="D392" s="71" t="s">
        <v>932</v>
      </c>
      <c r="E392" s="99" t="s">
        <v>17</v>
      </c>
      <c r="F392" s="72">
        <v>250</v>
      </c>
      <c r="G392" s="119"/>
      <c r="H392" s="8">
        <v>2</v>
      </c>
      <c r="I392" s="116">
        <f>ROUND(H392*$G392,2)</f>
        <v>0</v>
      </c>
    </row>
    <row r="393" spans="1:10" s="36" customFormat="1" ht="45.75" customHeight="1">
      <c r="A393" s="71"/>
      <c r="B393" s="101" t="s">
        <v>933</v>
      </c>
      <c r="C393" s="43">
        <f t="shared" si="12"/>
        <v>369</v>
      </c>
      <c r="D393" s="71" t="s">
        <v>934</v>
      </c>
      <c r="E393" s="99" t="s">
        <v>17</v>
      </c>
      <c r="F393" s="72">
        <v>150</v>
      </c>
      <c r="G393" s="119"/>
      <c r="H393" s="8">
        <v>2</v>
      </c>
      <c r="I393" s="116">
        <f>ROUND(H393*$G393,2)</f>
        <v>0</v>
      </c>
    </row>
    <row r="394" spans="1:10" s="36" customFormat="1" ht="18.75" customHeight="1">
      <c r="A394" s="71"/>
      <c r="B394" s="101" t="s">
        <v>935</v>
      </c>
      <c r="C394" s="43">
        <f t="shared" si="12"/>
        <v>370</v>
      </c>
      <c r="D394" s="71" t="s">
        <v>936</v>
      </c>
      <c r="E394" s="99" t="s">
        <v>17</v>
      </c>
      <c r="F394" s="72">
        <v>15</v>
      </c>
      <c r="G394" s="119"/>
      <c r="H394" s="8">
        <v>5</v>
      </c>
      <c r="I394" s="116">
        <f>ROUND(H394*$G394,2)</f>
        <v>0</v>
      </c>
    </row>
    <row r="395" spans="1:10" ht="22.5">
      <c r="A395" s="8"/>
      <c r="B395" s="8"/>
      <c r="C395" s="7"/>
      <c r="D395" s="7"/>
      <c r="E395" s="7"/>
      <c r="F395" s="123"/>
      <c r="G395" s="123"/>
      <c r="H395" s="123" t="s">
        <v>535</v>
      </c>
      <c r="I395" s="25">
        <f>ROUND(SUM(I277:I394),2)</f>
        <v>0</v>
      </c>
      <c r="J395" s="64"/>
    </row>
    <row r="396" spans="1:10">
      <c r="A396" s="8"/>
      <c r="B396" s="8"/>
      <c r="C396" s="7"/>
      <c r="D396" s="7"/>
      <c r="E396" s="7"/>
      <c r="F396" s="123"/>
      <c r="G396" s="123"/>
      <c r="H396" s="123" t="s">
        <v>937</v>
      </c>
      <c r="I396" s="25">
        <f>ROUND(I395*0.24,2)</f>
        <v>0</v>
      </c>
      <c r="J396" s="64"/>
    </row>
    <row r="397" spans="1:10">
      <c r="A397" s="8"/>
      <c r="B397" s="8"/>
      <c r="C397" s="7"/>
      <c r="D397" s="7"/>
      <c r="E397" s="7"/>
      <c r="F397" s="123"/>
      <c r="G397" s="123"/>
      <c r="H397" s="123" t="s">
        <v>537</v>
      </c>
      <c r="I397" s="25">
        <f>ROUND(I395+I396,2)</f>
        <v>0</v>
      </c>
      <c r="J397" s="64"/>
    </row>
    <row r="398" spans="1:10">
      <c r="D398" s="29"/>
    </row>
    <row r="399" spans="1:10">
      <c r="D399" s="105"/>
      <c r="H399" s="120"/>
    </row>
    <row r="400" spans="1:10" ht="29.25" customHeight="1">
      <c r="F400" s="121"/>
      <c r="G400" s="123" t="s">
        <v>938</v>
      </c>
      <c r="H400" s="122"/>
      <c r="I400" s="25">
        <f>ROUND(I198+I270+I395,2)</f>
        <v>0</v>
      </c>
    </row>
    <row r="401" spans="5:9">
      <c r="F401" s="121"/>
      <c r="G401" s="123" t="s">
        <v>939</v>
      </c>
      <c r="I401" s="25">
        <f>ROUND(I199+I271+I396,2)</f>
        <v>0</v>
      </c>
    </row>
    <row r="402" spans="5:9">
      <c r="F402" s="121"/>
      <c r="G402" s="123" t="s">
        <v>940</v>
      </c>
      <c r="I402" s="25">
        <f>ROUND(I200+I272+I397,2)</f>
        <v>0</v>
      </c>
    </row>
    <row r="403" spans="5:9" ht="15.75" thickBot="1"/>
    <row r="404" spans="5:9">
      <c r="F404" s="124"/>
      <c r="G404" s="125"/>
      <c r="H404" s="126"/>
      <c r="I404" t="s">
        <v>941</v>
      </c>
    </row>
    <row r="405" spans="5:9" ht="21">
      <c r="F405" s="127"/>
      <c r="G405" s="128" t="s">
        <v>942</v>
      </c>
      <c r="H405" s="129" t="s">
        <v>943</v>
      </c>
    </row>
    <row r="406" spans="5:9">
      <c r="F406" s="127"/>
      <c r="H406" s="129"/>
    </row>
    <row r="407" spans="5:9" ht="21">
      <c r="E407" s="75"/>
      <c r="F407" s="130"/>
      <c r="G407" s="128" t="s">
        <v>944</v>
      </c>
      <c r="H407" s="131"/>
      <c r="I407" s="75"/>
    </row>
    <row r="408" spans="5:9">
      <c r="F408" s="127"/>
      <c r="H408" s="129"/>
    </row>
    <row r="409" spans="5:9">
      <c r="F409" s="127"/>
      <c r="H409" s="129"/>
    </row>
    <row r="410" spans="5:9">
      <c r="F410" s="127"/>
      <c r="H410" s="129"/>
    </row>
    <row r="411" spans="5:9">
      <c r="F411" s="127"/>
      <c r="H411" s="129"/>
    </row>
    <row r="412" spans="5:9">
      <c r="F412" s="127"/>
      <c r="H412" s="129"/>
    </row>
    <row r="413" spans="5:9">
      <c r="F413" s="127"/>
      <c r="H413" s="129"/>
    </row>
    <row r="414" spans="5:9" ht="15.75" thickBot="1">
      <c r="F414" s="132"/>
      <c r="G414" s="133"/>
      <c r="H414" s="134"/>
    </row>
  </sheetData>
  <mergeCells count="10">
    <mergeCell ref="A2:E2"/>
    <mergeCell ref="H10:I10"/>
    <mergeCell ref="H202:I202"/>
    <mergeCell ref="H274:I274"/>
    <mergeCell ref="D5:G5"/>
    <mergeCell ref="D6:G6"/>
    <mergeCell ref="D4:G4"/>
    <mergeCell ref="D274:G274"/>
    <mergeCell ref="D202:G202"/>
    <mergeCell ref="D10:G10"/>
  </mergeCells>
  <hyperlinks>
    <hyperlink ref="A265" r:id="rId1" xr:uid="{D65BD950-A6B7-4D6A-BD1E-7515037709DD}"/>
    <hyperlink ref="A267" r:id="rId2" xr:uid="{18A503C8-1F81-4C03-8683-23A93178D37B}"/>
  </hyperlinks>
  <pageMargins left="0.11811023622047245" right="0.11811023622047245" top="0.74803149606299213" bottom="0.74803149606299213" header="0.31496062992125984" footer="0.31496062992125984"/>
  <pageSetup paperSize="9" scale="65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Χατζής Γεώργιος</cp:lastModifiedBy>
  <cp:revision>1</cp:revision>
  <dcterms:created xsi:type="dcterms:W3CDTF">2021-05-17T05:59:07Z</dcterms:created>
  <dcterms:modified xsi:type="dcterms:W3CDTF">2024-05-30T09:14:23Z</dcterms:modified>
  <cp:category/>
  <cp:contentStatus/>
</cp:coreProperties>
</file>