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\\10.65.4.10\Diefthnisi Promithion Apothikon\ΕΚΛΟΓΕΣ\2024_ΕΥΡΩΕΚΛΟΓΕΣ\ΠΡΟΜΗΘΕΙΕΣ\ΣΙΔΗΡΙΚΑ ΕΡΓΑΛΕΙΑ ΣΥΣΚΕΥΑΣΙΑ\"/>
    </mc:Choice>
  </mc:AlternateContent>
  <xr:revisionPtr revIDLastSave="0" documentId="13_ncr:1_{FF5A137A-2B46-4661-96DD-24FA994C89A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  <sheet name="ΑΝΑ_CPV" sheetId="4" r:id="rId2"/>
    <sheet name="Φύλλο2" sheetId="2" r:id="rId3"/>
    <sheet name="Φύλλο3" sheetId="3" r:id="rId4"/>
  </sheets>
  <definedNames>
    <definedName name="_xlnm._FilterDatabase" localSheetId="1" hidden="1">ΑΝΑ_CPV!$D$2:$D$33</definedName>
    <definedName name="_xlnm.Criteria" localSheetId="1">ΑΝΑ_CPV!$D$2:$D$33</definedName>
    <definedName name="_xlnm.Extract" localSheetId="1">ΑΝΑ_CPV!$K$2</definedName>
    <definedName name="_xlnm.Print_Area" localSheetId="1">ΑΝΑ_CPV!$A$1:$I$38</definedName>
    <definedName name="_xlnm.Print_Area" localSheetId="0">Φύλλο1!$A$1:$I$37</definedName>
  </definedNames>
  <calcPr calcId="191029"/>
</workbook>
</file>

<file path=xl/calcChain.xml><?xml version="1.0" encoding="utf-8"?>
<calcChain xmlns="http://schemas.openxmlformats.org/spreadsheetml/2006/main">
  <c r="I4" i="4" l="1"/>
  <c r="I5" i="4"/>
  <c r="I6" i="4"/>
  <c r="I7" i="4"/>
  <c r="L4" i="4" s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L7" i="4"/>
  <c r="M7" i="4" s="1"/>
  <c r="I3" i="4"/>
  <c r="I36" i="4" s="1"/>
  <c r="L14" i="4" l="1"/>
  <c r="M14" i="4" s="1"/>
  <c r="L9" i="4"/>
  <c r="M9" i="4" s="1"/>
  <c r="N9" i="4" s="1"/>
  <c r="I37" i="4"/>
  <c r="L12" i="4"/>
  <c r="M12" i="4" s="1"/>
  <c r="N12" i="4" s="1"/>
  <c r="L5" i="4"/>
  <c r="M5" i="4" s="1"/>
  <c r="L10" i="4"/>
  <c r="M10" i="4" s="1"/>
  <c r="L3" i="4"/>
  <c r="M3" i="4" s="1"/>
  <c r="I38" i="4"/>
  <c r="L8" i="4"/>
  <c r="M8" i="4" s="1"/>
  <c r="L13" i="4"/>
  <c r="M13" i="4" s="1"/>
  <c r="L6" i="4"/>
  <c r="M6" i="4" s="1"/>
  <c r="N6" i="4" s="1"/>
  <c r="L11" i="4"/>
  <c r="M11" i="4" s="1"/>
  <c r="N7" i="4"/>
  <c r="M4" i="4"/>
  <c r="N5" i="4" l="1"/>
  <c r="N14" i="4"/>
  <c r="N8" i="4"/>
  <c r="N11" i="4"/>
  <c r="N13" i="4"/>
  <c r="L15" i="4"/>
  <c r="L16" i="4" s="1"/>
  <c r="L17" i="4" s="1"/>
  <c r="N10" i="4"/>
  <c r="N3" i="4"/>
  <c r="M15" i="4"/>
  <c r="N4" i="4"/>
  <c r="N15" i="4" l="1"/>
</calcChain>
</file>

<file path=xl/sharedStrings.xml><?xml version="1.0" encoding="utf-8"?>
<sst xmlns="http://schemas.openxmlformats.org/spreadsheetml/2006/main" count="336" uniqueCount="129">
  <si>
    <t>ΕΝΔΕΙΚΤΙΚΟΣ ΠΡΟΥΠΟΛΟΓΙΣΜΟΣ ΥΛΙΚΑ ΣΥΣΚΕΥΑΣΙΑΣ ΕΡΓΑΛΕΙΑ ΣΙΔΗΡΙΚΑ  ΕΥΡΩΕΚΛΟΓΕΣ 2024</t>
  </si>
  <si>
    <t>A/A</t>
  </si>
  <si>
    <t>ΚΩΔΙΚΟΣ ΑΠΟΘΗΚΗΣ</t>
  </si>
  <si>
    <t>ΠΕΡΙΓΡΑΦΗ</t>
  </si>
  <si>
    <t>CPV</t>
  </si>
  <si>
    <t>ΣΥΣΚΕΥΑΣΙΑ – 
ΕΠΙΠΛΕΟΝ ΤΕΧΝΙΚΑ ΣΤΟΙΧΕΙΑ</t>
  </si>
  <si>
    <t>Μ.Μ.</t>
  </si>
  <si>
    <t>ΠΟΣΟΤΗΤΑ</t>
  </si>
  <si>
    <t>ΤΙΜΗ ΜΟΝΑΔΟΣ
ΧΩΡΙΣ ΦΠΑ</t>
  </si>
  <si>
    <t>ΣΥΝΟΛΟ ΧΩΡΙΣ ΦΠΑ</t>
  </si>
  <si>
    <t>ΔΧΗΔΙΑ076</t>
  </si>
  <si>
    <t>ΓΛΟΥΤΟΛΙΝΗ ( ΚΙΤΡΙΝΗ ) 125 gr</t>
  </si>
  <si>
    <t>44111000-1</t>
  </si>
  <si>
    <t>ΤΕΜ</t>
  </si>
  <si>
    <t>ΔΠΛΔΑΝ064</t>
  </si>
  <si>
    <t>19520000-7</t>
  </si>
  <si>
    <t>ΡΟΛΑ</t>
  </si>
  <si>
    <t>ΕΧΕΚΟΠ157</t>
  </si>
  <si>
    <t xml:space="preserve">44510000-8 </t>
  </si>
  <si>
    <t>ΕΧΕΧΕΔ409</t>
  </si>
  <si>
    <t>39224210-3</t>
  </si>
  <si>
    <t>ΗΗΕΑΝΛ036</t>
  </si>
  <si>
    <t>44423000-1</t>
  </si>
  <si>
    <t>ΓΓΡΓΡΔ346</t>
  </si>
  <si>
    <t>ΕΧΕΧΕΔ458</t>
  </si>
  <si>
    <t>ΤΡΥΠΑΝΙΑ 2,5 mm ΓΙΑ ΜΕΤΑΛΛΟ</t>
  </si>
  <si>
    <t>ΕΧΕΧΕΔ554</t>
  </si>
  <si>
    <t>ΤΡΥΠΑΝΙΑ 10 mm ΓΙΑ ΜΕΤΑΛΛΟ</t>
  </si>
  <si>
    <t>ΣΟΙΚΛΕΟ046</t>
  </si>
  <si>
    <t>ΛΟΥΚΕΤΑ ΠΕΤΑΛΟ 63mm</t>
  </si>
  <si>
    <t xml:space="preserve">44520000-1 </t>
  </si>
  <si>
    <t>ΕΧΕΧΕΔ180</t>
  </si>
  <si>
    <t>ΞΥΣΤΡΑ ΕΡΓΑΣΙΑΣ ΠΛΑΣΤΙΚΗ ΛΑΒΗ ΓΙΑ ΧΡΗΣΗ ΣΕ ΤΖΑΜΙΑ</t>
  </si>
  <si>
    <t>ΕΧΕΚΡΟ018</t>
  </si>
  <si>
    <t>ΣΦΥΡΙ 500gr</t>
  </si>
  <si>
    <t>ΕΗΛΔΡΠ057</t>
  </si>
  <si>
    <t>ΣΕΤ</t>
  </si>
  <si>
    <t>ΕΧΕΚΟΠ158</t>
  </si>
  <si>
    <t>ΕΧΕΤΡΙ040</t>
  </si>
  <si>
    <t>37823300-6</t>
  </si>
  <si>
    <t>ΕΧΕΧΕΔ555</t>
  </si>
  <si>
    <t>44512940-3</t>
  </si>
  <si>
    <t>ΣΒΙΒΙΒ171</t>
  </si>
  <si>
    <t>44531700-8</t>
  </si>
  <si>
    <t>ΚΟΥΤΙΑ</t>
  </si>
  <si>
    <t>ΣΒΙΒΙΒ172</t>
  </si>
  <si>
    <t>ΣΒΙΒΙΒ162</t>
  </si>
  <si>
    <t>ΣΒΙΒΙΒ163</t>
  </si>
  <si>
    <t>ΣΒΙΒΙΒ164</t>
  </si>
  <si>
    <t>ΣΒΙΒΙΔ042</t>
  </si>
  <si>
    <t>ΣΒΙΒΙΒ165</t>
  </si>
  <si>
    <t>ΣΒΙΒΙΒ166</t>
  </si>
  <si>
    <t>ΣΒΙΒΙΒ167</t>
  </si>
  <si>
    <t>ΣΒΙΒΙΒ168</t>
  </si>
  <si>
    <t>ΣΒΙΒΙΒ169</t>
  </si>
  <si>
    <t>ΣΒΙΒΙΒ170</t>
  </si>
  <si>
    <t>ΔΠΛΔΑΝ104</t>
  </si>
  <si>
    <t>ΒΥΣΜΑ (ΟΥΠΑ) ΓΥΨΟΣΑΝΙΔΑΣ ΑΥΤΟΔΙΑΤΡ.ΠΛΑΣΤΙΚΟ 14Χ38 100 ΤΕΜ.</t>
  </si>
  <si>
    <t>44115200-1</t>
  </si>
  <si>
    <t>ΔΜΕΜΚΑ065</t>
  </si>
  <si>
    <t xml:space="preserve">ΓΩΝΙΑ ΜΕΤΑΛΛΙΚΗ 50 Χ 50mm </t>
  </si>
  <si>
    <t>44316510-6</t>
  </si>
  <si>
    <t>ΔΜΕΜΚΑ066</t>
  </si>
  <si>
    <t>ΓΩΝΙΑ ΜΕΤΑΛΛΙΚΗ 70 Χ 70mm</t>
  </si>
  <si>
    <t>ΜΕΝΤΕΣΕΣ ΝΤΟΥΛΑΠΙΟΥ ΑΚΡΑΙΟΣ ΑΠΛΟΣ Φ35</t>
  </si>
  <si>
    <t>ΣΥΝΟΛΟ</t>
  </si>
  <si>
    <t>ΦΠΑ 24%</t>
  </si>
  <si>
    <t>ΤΕΛΙΚΟ ΣΥΝΟΛΟ</t>
  </si>
  <si>
    <t xml:space="preserve">ΝΑΥΛΟΝ ΦΥΣΑΛΙΔΑ  </t>
  </si>
  <si>
    <t xml:space="preserve">ΡΟΛΟ 1,5Μ ΥΨΟΣ Χ 100Μ ΜΗΚΟΣ </t>
  </si>
  <si>
    <t xml:space="preserve">ΠΛΑΓΙΟΚΟΦΤΗΣ     </t>
  </si>
  <si>
    <t xml:space="preserve">ΜΗΚΟΣ 160mm      </t>
  </si>
  <si>
    <t>Νο.60  0.16 x 0.09m</t>
  </si>
  <si>
    <t>ΣΚΟΥΠΑΚΙ ΜΙΚΡΟ ΜΕ ΧΕΙΡΟΛΑΒΗ ΠΑΤΡΟΓΓΑ</t>
  </si>
  <si>
    <t xml:space="preserve">ΔΕΣΙΜΑΤΑ ΠΛΑΣΤΙΚΑ (TIEWRAPS) </t>
  </si>
  <si>
    <t xml:space="preserve">ΜΗΚΟΣ ΤΟΥΛΑΧΙΣΤΟΝ 40 CM, ΠΛΑΤΟΣ ΤΟΥΛΑΧΙΣΤΟΝ 4,8MM ΣΥΣΚΕΥΑΣΙΑ 100ΤΕΜ </t>
  </si>
  <si>
    <t xml:space="preserve">ΤΑΙΝΙΑ ΣΥΣΚΕΥΑΣΙΑΣ ΦΑΡΔΙΑ  ( ΚΡΑΦΤ ) </t>
  </si>
  <si>
    <t>ΔΙΑΦΑΝΗΣ 48mm x 50m</t>
  </si>
  <si>
    <t xml:space="preserve">ΣΕΤ ΜΥΤΕΣ ΓΙΑ ΒΙΔΟΛΟΓΟ </t>
  </si>
  <si>
    <t>ΣΕΤ 20 ΤΕΜΑΧΙΩΝ ΤΟΥΛΑΧΙΣΤΟΝ</t>
  </si>
  <si>
    <t xml:space="preserve">ΚΟΦΤΗΣ ΜΠΕΤΟΒΕΡΓΑΣ ΜΕΤΑΛΛΙΚΟΣ </t>
  </si>
  <si>
    <t>45CM  (ΠΡΟΔΙΑΓΡΑΦΕΣ GSA A-A-3047)</t>
  </si>
  <si>
    <t xml:space="preserve">ΓΥΑΛΟΧΑΡΤΟ ΣΦΟΥΓΓΑΡΑΚΙ </t>
  </si>
  <si>
    <t xml:space="preserve">100*70*25 mm </t>
  </si>
  <si>
    <t>ΕΡΓΑΛΕΙΟΘΗΚΗ  ΜΕ ΤΑΜΠΑΚΕΡΑ ΚΑΙ ΔΙΣΚΟ</t>
  </si>
  <si>
    <t>ΚΟΥΤΙ 100 ΤΕΜΑΧΙΩΝ</t>
  </si>
  <si>
    <t>48 cm Χ 25 cm Χ 25 cm ΠΕΡΙΠΟΥ</t>
  </si>
  <si>
    <t>ΝΟΒΟΠΑΝΟΒΙΔΕΣ ΓΑΛΒΑΝΙΖΕ 3.5 Χ 16 ΔΙΑΜΕΤΡΟΣ Χ ΜΗΚΟΣ ΣΕ mm</t>
  </si>
  <si>
    <t>ΝΟΒΟΠΑΝΟΒΙΔΕΣ ΓΑΛΒΑΝΙΖΕ 4 Χ 16 ΔΙΑΜΕΤΡΟΣ Χ ΜΗΚΟΣ ΣΕ mm</t>
  </si>
  <si>
    <t>ΝΟΒΟΠΑΝΟΒΙΔΕΣ  ΓΑΛΒΑΝΙΖΕ 4 Χ 18 ΔΙΑΜΕΤΡΟΣ Χ ΜΗΚΟΣ ΣΕ mm</t>
  </si>
  <si>
    <t>ΝΟΒΟΠΑΝΟΒΙΔΕΣ ΓΑΛΒΑΝΙΖΕ  4 Χ 20 ΔΙΑΜΕΤΡΟΣ Χ ΜΗΚΟΣ ΣΕ mm</t>
  </si>
  <si>
    <t>ΝΟΒΟΠΑΝΟΒΙΔΕΣ ΓΑΛΒΑΝΙΖΕ  4 Χ 25 ΔΙΑΜΕΤΡΟΣ Χ ΜΗΚΟΣ ΣΕ mm</t>
  </si>
  <si>
    <t>ΝΟΒΟΠΑΝΟΒΙΔΕΣ ΓΑΛΒΑΝΙΖΕ  4 Χ 30 ΔΙΑΜΕΤΡΟΣ Χ ΜΗΚΟΣ ΣΕ mm</t>
  </si>
  <si>
    <t>ΝΟΒΟΠΑΝΟΒΙΔΕΣ ΓΑΛΒΑΝΙΖΕ  4 Χ 35 ΔΙΑΜΕΤΡΟΣ Χ ΜΗΚΟΣ ΣΕ mm</t>
  </si>
  <si>
    <t>ΝΟΒΟΠΑΝΟΒΙΔΕΣ  ΓΑΛΒΑΝΙΖΕ 4 Χ 40 ΔΙΑΜΕΤΡΟΣ Χ ΜΗΚΟΣ ΣΕ mm</t>
  </si>
  <si>
    <t>ΝΟΒΟΠΑΝΟΒΙΔΕΣ  ΓΑΛΒΑΝΙΖΕ 4 Χ 50 ΔΙΑΜΕΤΡΟΣ Χ ΜΗΚΟΣ ΣΕ mm</t>
  </si>
  <si>
    <t>ΝΟΒΟΠΑΝΟΒΙΔΕΣ  ΓΑΛΒΑΝΙΖΕ 5 Χ 30 ΔΙΑΜΕΤΡΟΣ Χ ΜΗΚΟΣ ΣΕ mm</t>
  </si>
  <si>
    <t>ΝΟΒΟΠΑΝΟΒΙΔΕΣ  ΓΑΛΒΑΝΙΖΕ 5 Χ 60 ΔΙΑΜΕΤΡΟΣ Χ ΜΗΚΟΣ ΣΕ mm</t>
  </si>
  <si>
    <t>ΝΟΒΟΠΑΝΟΒΙΔΕΣ  ΓΑΛΒΑΝΙΖΕ 6 Χ 60 ΔΙΑΜΕΤΡΟΣ Χ ΜΗΚΟΣ ΣΕ mm</t>
  </si>
  <si>
    <t>ΣΥΝΟΛΟ
CPV</t>
  </si>
  <si>
    <t>ΦΠΑ
CPV</t>
  </si>
  <si>
    <t>ΣΥΝΟΛΟ CPV
ΧΩΡΙΣ ΦΠΑ</t>
  </si>
  <si>
    <t>ΣΥΣΚΕΥΑΣΙΑ – 
ΤΕΧΝΙΚΑ ΣΤΟΙΧΕΙΑ</t>
  </si>
  <si>
    <t>ΓΛΟΥΤΟΛΙΝΗ ΚΙΤΡΙΝΗ 125 gr</t>
  </si>
  <si>
    <t>ΝΟΒΟΠΑΝΟΒΙΔΕΣ ΓΑΛΒΑΝΙΖΕ 4 Χ 16 ΔΙΑΜΕΤΡΟΣ Χ ΜΗΚΟΣ  mm</t>
  </si>
  <si>
    <t>ΝΟΒΟΠΑΝΟΒΙΔΕΣ  ΓΑΛΒΑΝΙΖΕ 4 Χ 18 ΔΙΑΜΕΤΡΟΣ Χ ΜΗΚΟΣ  mm</t>
  </si>
  <si>
    <t>ΞΥΣΤΡΑ ΕΡΓΑΣΙΑΣ ΠΛΑΣΤΙΚΗ ΛΑΒΗ ΓΙΑ ΧΡΗΣΗ  ΤΖΑΜΙΑ</t>
  </si>
  <si>
    <t>ΝΟΒΟΠΑΝΟΒΙΔΕΣ ΓΑΛΒΑΝΙΖΕ  4 Χ 20 ΔΙΑΜΕΤΡΟΣ Χ ΜΗΚΟΣ  mm</t>
  </si>
  <si>
    <t>ΝΟΒΟΠΑΝΟΒΙΔΕΣ ΓΑΛΒΑΝΙΖΕ  4 Χ 25 ΔΙΑΜΕΤΡΟΣ Χ ΜΗΚΟΣ  mm</t>
  </si>
  <si>
    <t>ΝΟΒΟΠΑΝΟΒΙΔΕΣ ΓΑΛΒΑΝΙΖΕ  4 Χ 30 ΔΙΑΜΕΤΡΟΣ Χ ΜΗΚΟΣ  mm</t>
  </si>
  <si>
    <t>ΝΟΒΟΠΑΝΟΒΙΔΕΣ ΓΑΛΒΑΝΙΖΕ  4 Χ 35 ΔΙΑΜΕΤΡΟΣ Χ ΜΗΚΟΣ  mm</t>
  </si>
  <si>
    <t>ΝΟΒΟΠΑΝΟΒΙΔΕΣ  ΓΑΛΒΑΝΙΖΕ 4 Χ 40 ΔΙΑΜΕΤΡΟΣ Χ ΜΗΚΟΣ  mm</t>
  </si>
  <si>
    <t>ΝΟΒΟΠΑΝΟΒΙΔΕΣ  ΓΑΛΒΑΝΙΖΕ 4 Χ 50 ΔΙΑΜΕΤΡΟΣ Χ ΜΗΚΟΣ  mm</t>
  </si>
  <si>
    <t>ΝΟΒΟΠΑΝΟΒΙΔΕΣ  ΓΑΛΒΑΝΙΖΕ 5 Χ 30 ΔΙΑΜΕΤΡΟΣ Χ ΜΗΚΟΣ  mm</t>
  </si>
  <si>
    <t>ΝΟΒΟΠΑΝΟΒΙΔΕΣ  ΓΑΛΒΑΝΙΖΕ 5 Χ 60 ΔΙΑΜΕΤΡΟΣ Χ ΜΗΚΟΣ  mm</t>
  </si>
  <si>
    <t>ΝΟΒΟΠΑΝΟΒΙΔΕΣ  ΓΑΛΒΑΝΙΖΕ 6 Χ 60 ΔΙΑΜΕΤΡΟΣ Χ ΜΗΚΟΣ  mm</t>
  </si>
  <si>
    <t>ΝΟΒΟΠΑΝΟΒΙΔΕΣ ΓΑΛΒΑΝΙΖΕ 3.5 Χ 16 ΔΙΑΜΕΤΡΟΣ Χ ΜΗΚΟΣ mm</t>
  </si>
  <si>
    <t xml:space="preserve">ΒΥΣΜΑ (ΟΥΠΑ) ΓΥΨΟΣΑΝΙΔΑΣ ΑΥΤΟΔΙΑΤΡΗΤΟ ΠΛΑΣΤΙΚΟ 14 Χ 38 </t>
  </si>
  <si>
    <t>ΜΕΝΤΕΣΕΣ  ΝΤΟΥΛΑΠΙΟΥ ΑΚΡΑΙΟΣ ΑΠΛΟΣ Φ35</t>
  </si>
  <si>
    <t xml:space="preserve">ΜΗΚΟΣ ΤΟΥΛΑΧΙΣΤΟΝ 40 cm, ΠΛΑΤΟΣ ΤΟΥΛΑΧΙΣΤΟΝ 4,8 mm ΣΥΣΚΕΥΑΣΙΑ 100 ΤΕΜ </t>
  </si>
  <si>
    <t xml:space="preserve">ΜΗΚΟΣ 160 mm      </t>
  </si>
  <si>
    <t xml:space="preserve">ΡΟΛΟ 1,5 Μ ΥΨΟΣ Χ 100Μ ΜΗΚΟΣ </t>
  </si>
  <si>
    <t>Νο.60  16 x 9 cm</t>
  </si>
  <si>
    <t>ΔΙΑΦΑΝΗΣ 48mm x 50M</t>
  </si>
  <si>
    <t>ΣΟΙΣΙΚ073</t>
  </si>
  <si>
    <t>44523000-2</t>
  </si>
  <si>
    <t>44100000-1</t>
  </si>
  <si>
    <t>ΣΟΙΚΛΕ046</t>
  </si>
  <si>
    <t>ΥΠΟΔΕΙΓΜΑ ΟΙΚΟΝΟΜΙΚΗΣ ΠΡΟΣΦΟΡΑΣ ΥΛΙΚΑ ΣΥΣΚΕΥΑΣΙΑΣ ΕΡΓΑΛΕΙΑ ΣΙΔΗΡΙΚΑ  ΕΥΡΩΕΚΛΟΓΕΣ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</si>
</sst>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 Narrow"/>
      <family val="2"/>
      <charset val="161"/>
    </font>
    <font>
      <u/>
      <sz val="12.4"/>
      <color theme="10"/>
      <name val="Arial"/>
      <family val="2"/>
      <charset val="161"/>
    </font>
    <font>
      <sz val="12"/>
      <name val="Calibri"/>
      <family val="2"/>
      <charset val="161"/>
      <scheme val="minor"/>
    </font>
    <font>
      <u/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rgb="FF0070C0"/>
      <name val="Calibri"/>
      <family val="2"/>
      <charset val="161"/>
      <scheme val="minor"/>
    </font>
    <font>
      <sz val="10"/>
      <color rgb="FF0070C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6" fillId="0" borderId="1" xfId="2" applyFont="1" applyFill="1" applyBorder="1" applyAlignment="1" applyProtection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4" fontId="7" fillId="0" borderId="1" xfId="1" applyNumberFormat="1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44" fontId="5" fillId="0" borderId="1" xfId="0" applyNumberFormat="1" applyFont="1" applyBorder="1"/>
    <xf numFmtId="0" fontId="8" fillId="0" borderId="1" xfId="0" applyFont="1" applyBorder="1" applyAlignment="1">
      <alignment wrapText="1"/>
    </xf>
    <xf numFmtId="44" fontId="8" fillId="0" borderId="1" xfId="1" applyFont="1" applyBorder="1"/>
    <xf numFmtId="0" fontId="9" fillId="0" borderId="1" xfId="0" applyFont="1" applyBorder="1" applyAlignment="1">
      <alignment horizontal="right"/>
    </xf>
    <xf numFmtId="44" fontId="8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4" fontId="8" fillId="2" borderId="1" xfId="0" applyNumberFormat="1" applyFont="1" applyFill="1" applyBorder="1"/>
    <xf numFmtId="44" fontId="8" fillId="3" borderId="1" xfId="0" applyNumberFormat="1" applyFont="1" applyFill="1" applyBorder="1"/>
    <xf numFmtId="44" fontId="10" fillId="3" borderId="1" xfId="0" applyNumberFormat="1" applyFont="1" applyFill="1" applyBorder="1"/>
    <xf numFmtId="44" fontId="10" fillId="0" borderId="1" xfId="1" applyFont="1" applyBorder="1"/>
    <xf numFmtId="4" fontId="5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left"/>
    </xf>
  </cellXfs>
  <cellStyles count="3">
    <cellStyle name="Κανονικό" xfId="0" builtinId="0"/>
    <cellStyle name="Νομισματική μονάδα" xfId="1" builtinId="4"/>
    <cellStyle name="Υπερ-σύνδεση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="117" zoomScaleNormal="117" workbookViewId="0">
      <pane ySplit="2" topLeftCell="A24" activePane="bottomLeft" state="frozen"/>
      <selection activeCell="B1" sqref="B1"/>
      <selection pane="bottomLeft" activeCell="C31" sqref="C31"/>
    </sheetView>
  </sheetViews>
  <sheetFormatPr defaultRowHeight="24.75" customHeight="1" x14ac:dyDescent="0.25"/>
  <cols>
    <col min="1" max="1" width="6.28515625" style="1" customWidth="1"/>
    <col min="2" max="2" width="14" style="1" customWidth="1"/>
    <col min="3" max="3" width="66.140625" style="2" customWidth="1"/>
    <col min="4" max="4" width="13.85546875" style="2" customWidth="1"/>
    <col min="5" max="5" width="34.140625" style="2" customWidth="1"/>
    <col min="6" max="6" width="10.28515625" style="3" customWidth="1"/>
    <col min="7" max="7" width="12.28515625" style="3" customWidth="1"/>
    <col min="8" max="8" width="17.140625" style="4" customWidth="1"/>
    <col min="9" max="9" width="12.5703125" style="5" customWidth="1"/>
    <col min="10" max="16384" width="9.140625" style="3"/>
  </cols>
  <sheetData>
    <row r="1" spans="1:10" ht="30" customHeight="1" x14ac:dyDescent="0.25">
      <c r="C1" s="2" t="s">
        <v>128</v>
      </c>
    </row>
    <row r="2" spans="1:10" s="9" customFormat="1" ht="51.75" customHeight="1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102</v>
      </c>
      <c r="F2" s="9" t="s">
        <v>6</v>
      </c>
      <c r="G2" s="7" t="s">
        <v>7</v>
      </c>
      <c r="H2" s="10" t="s">
        <v>8</v>
      </c>
      <c r="I2" s="11" t="s">
        <v>9</v>
      </c>
    </row>
    <row r="3" spans="1:10" ht="24.75" customHeight="1" x14ac:dyDescent="0.25">
      <c r="A3" s="1">
        <v>1</v>
      </c>
      <c r="B3" s="39" t="s">
        <v>10</v>
      </c>
      <c r="C3" s="2" t="s">
        <v>103</v>
      </c>
      <c r="D3" s="2" t="s">
        <v>12</v>
      </c>
      <c r="F3" s="3" t="s">
        <v>13</v>
      </c>
      <c r="G3" s="3">
        <v>50</v>
      </c>
    </row>
    <row r="4" spans="1:10" ht="24.75" customHeight="1" x14ac:dyDescent="0.25">
      <c r="A4" s="1">
        <v>2</v>
      </c>
      <c r="B4" s="39" t="s">
        <v>14</v>
      </c>
      <c r="C4" s="2" t="s">
        <v>68</v>
      </c>
      <c r="D4" s="2" t="s">
        <v>15</v>
      </c>
      <c r="E4" s="2" t="s">
        <v>121</v>
      </c>
      <c r="F4" s="3" t="s">
        <v>16</v>
      </c>
      <c r="G4" s="3">
        <v>2</v>
      </c>
    </row>
    <row r="5" spans="1:10" ht="24.75" customHeight="1" x14ac:dyDescent="0.25">
      <c r="A5" s="1">
        <v>3</v>
      </c>
      <c r="B5" s="39" t="s">
        <v>17</v>
      </c>
      <c r="C5" s="2" t="s">
        <v>70</v>
      </c>
      <c r="D5" s="2" t="s">
        <v>18</v>
      </c>
      <c r="E5" s="2" t="s">
        <v>120</v>
      </c>
      <c r="F5" s="3" t="s">
        <v>13</v>
      </c>
      <c r="G5" s="3">
        <v>20</v>
      </c>
      <c r="J5" s="6"/>
    </row>
    <row r="6" spans="1:10" ht="26.25" customHeight="1" x14ac:dyDescent="0.25">
      <c r="A6" s="1">
        <v>4</v>
      </c>
      <c r="B6" s="39" t="s">
        <v>19</v>
      </c>
      <c r="C6" s="2" t="s">
        <v>73</v>
      </c>
      <c r="D6" s="2" t="s">
        <v>20</v>
      </c>
      <c r="E6" s="2" t="s">
        <v>122</v>
      </c>
      <c r="F6" s="3" t="s">
        <v>13</v>
      </c>
      <c r="G6" s="3">
        <v>10</v>
      </c>
      <c r="J6" s="6"/>
    </row>
    <row r="7" spans="1:10" ht="47.25" x14ac:dyDescent="0.25">
      <c r="A7" s="1">
        <v>5</v>
      </c>
      <c r="B7" s="39" t="s">
        <v>21</v>
      </c>
      <c r="C7" s="2" t="s">
        <v>74</v>
      </c>
      <c r="D7" s="2" t="s">
        <v>22</v>
      </c>
      <c r="E7" s="2" t="s">
        <v>119</v>
      </c>
      <c r="F7" s="3" t="s">
        <v>13</v>
      </c>
      <c r="G7" s="3">
        <v>50</v>
      </c>
    </row>
    <row r="8" spans="1:10" ht="24.75" customHeight="1" x14ac:dyDescent="0.25">
      <c r="A8" s="1">
        <v>6</v>
      </c>
      <c r="B8" s="39" t="s">
        <v>23</v>
      </c>
      <c r="C8" s="2" t="s">
        <v>76</v>
      </c>
      <c r="D8" s="2" t="s">
        <v>18</v>
      </c>
      <c r="E8" s="2" t="s">
        <v>123</v>
      </c>
      <c r="F8" s="3" t="s">
        <v>13</v>
      </c>
      <c r="G8" s="3">
        <v>600</v>
      </c>
    </row>
    <row r="9" spans="1:10" ht="24.75" customHeight="1" x14ac:dyDescent="0.25">
      <c r="A9" s="1">
        <v>7</v>
      </c>
      <c r="B9" s="39" t="s">
        <v>24</v>
      </c>
      <c r="C9" s="2" t="s">
        <v>25</v>
      </c>
      <c r="D9" s="2" t="s">
        <v>18</v>
      </c>
      <c r="F9" s="3" t="s">
        <v>13</v>
      </c>
      <c r="G9" s="3">
        <v>10</v>
      </c>
      <c r="H9" s="36"/>
      <c r="J9" s="6"/>
    </row>
    <row r="10" spans="1:10" ht="24.75" customHeight="1" x14ac:dyDescent="0.25">
      <c r="A10" s="1">
        <v>8</v>
      </c>
      <c r="B10" s="39" t="s">
        <v>26</v>
      </c>
      <c r="C10" s="2" t="s">
        <v>27</v>
      </c>
      <c r="D10" s="2" t="s">
        <v>18</v>
      </c>
      <c r="F10" s="3" t="s">
        <v>13</v>
      </c>
      <c r="G10" s="3">
        <v>10</v>
      </c>
      <c r="H10" s="36"/>
      <c r="J10" s="6"/>
    </row>
    <row r="11" spans="1:10" ht="24.75" customHeight="1" x14ac:dyDescent="0.25">
      <c r="A11" s="1">
        <v>9</v>
      </c>
      <c r="B11" s="39" t="s">
        <v>127</v>
      </c>
      <c r="C11" s="2" t="s">
        <v>29</v>
      </c>
      <c r="D11" s="2" t="s">
        <v>30</v>
      </c>
      <c r="F11" s="3" t="s">
        <v>13</v>
      </c>
      <c r="G11" s="3">
        <v>10</v>
      </c>
    </row>
    <row r="12" spans="1:10" ht="24.75" customHeight="1" x14ac:dyDescent="0.25">
      <c r="A12" s="1">
        <v>10</v>
      </c>
      <c r="B12" s="39" t="s">
        <v>31</v>
      </c>
      <c r="C12" s="2" t="s">
        <v>106</v>
      </c>
      <c r="D12" s="2" t="s">
        <v>18</v>
      </c>
      <c r="F12" s="3" t="s">
        <v>13</v>
      </c>
      <c r="G12" s="3">
        <v>15</v>
      </c>
    </row>
    <row r="13" spans="1:10" ht="24.75" customHeight="1" x14ac:dyDescent="0.25">
      <c r="A13" s="1">
        <v>11</v>
      </c>
      <c r="B13" s="39" t="s">
        <v>33</v>
      </c>
      <c r="C13" s="2" t="s">
        <v>34</v>
      </c>
      <c r="D13" s="2" t="s">
        <v>18</v>
      </c>
      <c r="F13" s="3" t="s">
        <v>13</v>
      </c>
      <c r="G13" s="3">
        <v>2</v>
      </c>
    </row>
    <row r="14" spans="1:10" ht="24.75" customHeight="1" x14ac:dyDescent="0.25">
      <c r="A14" s="1">
        <v>12</v>
      </c>
      <c r="B14" s="39" t="s">
        <v>35</v>
      </c>
      <c r="C14" s="2" t="s">
        <v>78</v>
      </c>
      <c r="D14" s="2" t="s">
        <v>18</v>
      </c>
      <c r="E14" s="2" t="s">
        <v>79</v>
      </c>
      <c r="F14" s="3" t="s">
        <v>36</v>
      </c>
      <c r="G14" s="3">
        <v>2</v>
      </c>
    </row>
    <row r="15" spans="1:10" ht="31.5" x14ac:dyDescent="0.25">
      <c r="A15" s="1">
        <v>13</v>
      </c>
      <c r="B15" s="39" t="s">
        <v>37</v>
      </c>
      <c r="C15" s="37" t="s">
        <v>80</v>
      </c>
      <c r="D15" s="2" t="s">
        <v>18</v>
      </c>
      <c r="E15" s="2" t="s">
        <v>81</v>
      </c>
      <c r="F15" s="20" t="s">
        <v>13</v>
      </c>
      <c r="G15" s="21">
        <v>1</v>
      </c>
    </row>
    <row r="16" spans="1:10" ht="24.75" customHeight="1" x14ac:dyDescent="0.25">
      <c r="A16" s="1">
        <v>14</v>
      </c>
      <c r="B16" s="39" t="s">
        <v>38</v>
      </c>
      <c r="C16" s="37" t="s">
        <v>82</v>
      </c>
      <c r="D16" s="2" t="s">
        <v>39</v>
      </c>
      <c r="E16" s="2" t="s">
        <v>83</v>
      </c>
      <c r="F16" s="20" t="s">
        <v>13</v>
      </c>
      <c r="G16" s="21">
        <v>15</v>
      </c>
    </row>
    <row r="17" spans="1:7" ht="24.75" customHeight="1" x14ac:dyDescent="0.25">
      <c r="A17" s="1">
        <v>15</v>
      </c>
      <c r="B17" s="39" t="s">
        <v>40</v>
      </c>
      <c r="C17" s="37" t="s">
        <v>84</v>
      </c>
      <c r="D17" s="2" t="s">
        <v>41</v>
      </c>
      <c r="E17" s="2" t="s">
        <v>86</v>
      </c>
      <c r="F17" s="20" t="s">
        <v>13</v>
      </c>
      <c r="G17" s="21">
        <v>1</v>
      </c>
    </row>
    <row r="18" spans="1:7" ht="24.75" customHeight="1" x14ac:dyDescent="0.25">
      <c r="A18" s="1">
        <v>16</v>
      </c>
      <c r="B18" s="39" t="s">
        <v>42</v>
      </c>
      <c r="C18" s="37" t="s">
        <v>116</v>
      </c>
      <c r="D18" s="2" t="s">
        <v>43</v>
      </c>
      <c r="E18" s="2" t="s">
        <v>85</v>
      </c>
      <c r="F18" s="20" t="s">
        <v>44</v>
      </c>
      <c r="G18" s="21">
        <v>10</v>
      </c>
    </row>
    <row r="19" spans="1:7" ht="24.75" customHeight="1" x14ac:dyDescent="0.25">
      <c r="A19" s="1">
        <v>17</v>
      </c>
      <c r="B19" s="39" t="s">
        <v>45</v>
      </c>
      <c r="C19" s="37" t="s">
        <v>104</v>
      </c>
      <c r="D19" s="2" t="s">
        <v>43</v>
      </c>
      <c r="E19" s="2" t="s">
        <v>85</v>
      </c>
      <c r="F19" s="20" t="s">
        <v>44</v>
      </c>
      <c r="G19" s="21">
        <v>10</v>
      </c>
    </row>
    <row r="20" spans="1:7" ht="24.75" customHeight="1" x14ac:dyDescent="0.25">
      <c r="A20" s="1">
        <v>18</v>
      </c>
      <c r="B20" s="39" t="s">
        <v>46</v>
      </c>
      <c r="C20" s="37" t="s">
        <v>105</v>
      </c>
      <c r="D20" s="2" t="s">
        <v>43</v>
      </c>
      <c r="E20" s="2" t="s">
        <v>85</v>
      </c>
      <c r="F20" s="20" t="s">
        <v>44</v>
      </c>
      <c r="G20" s="21">
        <v>10</v>
      </c>
    </row>
    <row r="21" spans="1:7" ht="24.75" customHeight="1" x14ac:dyDescent="0.25">
      <c r="A21" s="1">
        <v>19</v>
      </c>
      <c r="B21" s="39" t="s">
        <v>47</v>
      </c>
      <c r="C21" s="37" t="s">
        <v>107</v>
      </c>
      <c r="D21" s="2" t="s">
        <v>43</v>
      </c>
      <c r="E21" s="2" t="s">
        <v>85</v>
      </c>
      <c r="F21" s="20" t="s">
        <v>44</v>
      </c>
      <c r="G21" s="21">
        <v>10</v>
      </c>
    </row>
    <row r="22" spans="1:7" ht="24.75" customHeight="1" x14ac:dyDescent="0.25">
      <c r="A22" s="1">
        <v>20</v>
      </c>
      <c r="B22" s="39" t="s">
        <v>48</v>
      </c>
      <c r="C22" s="37" t="s">
        <v>108</v>
      </c>
      <c r="D22" s="2" t="s">
        <v>43</v>
      </c>
      <c r="E22" s="2" t="s">
        <v>85</v>
      </c>
      <c r="F22" s="20" t="s">
        <v>44</v>
      </c>
      <c r="G22" s="21">
        <v>10</v>
      </c>
    </row>
    <row r="23" spans="1:7" ht="24.75" customHeight="1" x14ac:dyDescent="0.25">
      <c r="A23" s="1">
        <v>21</v>
      </c>
      <c r="B23" s="39" t="s">
        <v>49</v>
      </c>
      <c r="C23" s="37" t="s">
        <v>109</v>
      </c>
      <c r="D23" s="2" t="s">
        <v>43</v>
      </c>
      <c r="E23" s="2" t="s">
        <v>85</v>
      </c>
      <c r="F23" s="20" t="s">
        <v>44</v>
      </c>
      <c r="G23" s="21">
        <v>10</v>
      </c>
    </row>
    <row r="24" spans="1:7" ht="24.75" customHeight="1" x14ac:dyDescent="0.25">
      <c r="A24" s="1">
        <v>22</v>
      </c>
      <c r="B24" s="39" t="s">
        <v>50</v>
      </c>
      <c r="C24" s="37" t="s">
        <v>110</v>
      </c>
      <c r="D24" s="2" t="s">
        <v>43</v>
      </c>
      <c r="E24" s="2" t="s">
        <v>85</v>
      </c>
      <c r="F24" s="20" t="s">
        <v>44</v>
      </c>
      <c r="G24" s="21">
        <v>10</v>
      </c>
    </row>
    <row r="25" spans="1:7" ht="24.75" customHeight="1" x14ac:dyDescent="0.25">
      <c r="A25" s="1">
        <v>23</v>
      </c>
      <c r="B25" s="39" t="s">
        <v>51</v>
      </c>
      <c r="C25" s="37" t="s">
        <v>111</v>
      </c>
      <c r="D25" s="2" t="s">
        <v>43</v>
      </c>
      <c r="E25" s="2" t="s">
        <v>85</v>
      </c>
      <c r="F25" s="20" t="s">
        <v>44</v>
      </c>
      <c r="G25" s="21">
        <v>10</v>
      </c>
    </row>
    <row r="26" spans="1:7" ht="24.75" customHeight="1" x14ac:dyDescent="0.25">
      <c r="A26" s="1">
        <v>24</v>
      </c>
      <c r="B26" s="39" t="s">
        <v>52</v>
      </c>
      <c r="C26" s="37" t="s">
        <v>112</v>
      </c>
      <c r="D26" s="2" t="s">
        <v>43</v>
      </c>
      <c r="E26" s="2" t="s">
        <v>85</v>
      </c>
      <c r="F26" s="20" t="s">
        <v>44</v>
      </c>
      <c r="G26" s="21">
        <v>10</v>
      </c>
    </row>
    <row r="27" spans="1:7" ht="24.75" customHeight="1" x14ac:dyDescent="0.25">
      <c r="A27" s="1">
        <v>25</v>
      </c>
      <c r="B27" s="39" t="s">
        <v>53</v>
      </c>
      <c r="C27" s="37" t="s">
        <v>113</v>
      </c>
      <c r="D27" s="2" t="s">
        <v>43</v>
      </c>
      <c r="E27" s="2" t="s">
        <v>85</v>
      </c>
      <c r="F27" s="20" t="s">
        <v>44</v>
      </c>
      <c r="G27" s="21">
        <v>10</v>
      </c>
    </row>
    <row r="28" spans="1:7" ht="24.75" customHeight="1" x14ac:dyDescent="0.25">
      <c r="A28" s="1">
        <v>26</v>
      </c>
      <c r="B28" s="39" t="s">
        <v>54</v>
      </c>
      <c r="C28" s="37" t="s">
        <v>114</v>
      </c>
      <c r="D28" s="2" t="s">
        <v>43</v>
      </c>
      <c r="E28" s="2" t="s">
        <v>85</v>
      </c>
      <c r="F28" s="20" t="s">
        <v>44</v>
      </c>
      <c r="G28" s="21">
        <v>10</v>
      </c>
    </row>
    <row r="29" spans="1:7" ht="24.75" customHeight="1" x14ac:dyDescent="0.25">
      <c r="A29" s="1">
        <v>27</v>
      </c>
      <c r="B29" s="39" t="s">
        <v>55</v>
      </c>
      <c r="C29" s="37" t="s">
        <v>115</v>
      </c>
      <c r="D29" s="2" t="s">
        <v>43</v>
      </c>
      <c r="E29" s="2" t="s">
        <v>85</v>
      </c>
      <c r="F29" s="20" t="s">
        <v>44</v>
      </c>
      <c r="G29" s="21">
        <v>10</v>
      </c>
    </row>
    <row r="30" spans="1:7" ht="24.75" customHeight="1" x14ac:dyDescent="0.25">
      <c r="A30" s="1">
        <v>28</v>
      </c>
      <c r="B30" s="39" t="s">
        <v>56</v>
      </c>
      <c r="C30" s="37" t="s">
        <v>117</v>
      </c>
      <c r="D30" s="2" t="s">
        <v>58</v>
      </c>
      <c r="E30" s="2" t="s">
        <v>85</v>
      </c>
      <c r="F30" s="20" t="s">
        <v>44</v>
      </c>
      <c r="G30" s="21">
        <v>10</v>
      </c>
    </row>
    <row r="31" spans="1:7" ht="24.75" customHeight="1" x14ac:dyDescent="0.25">
      <c r="A31" s="1">
        <v>29</v>
      </c>
      <c r="B31" s="39" t="s">
        <v>59</v>
      </c>
      <c r="C31" s="37" t="s">
        <v>60</v>
      </c>
      <c r="D31" s="2" t="s">
        <v>61</v>
      </c>
      <c r="F31" s="20" t="s">
        <v>13</v>
      </c>
      <c r="G31" s="21">
        <v>100</v>
      </c>
    </row>
    <row r="32" spans="1:7" ht="24.75" customHeight="1" x14ac:dyDescent="0.25">
      <c r="A32" s="1">
        <v>30</v>
      </c>
      <c r="B32" s="39" t="s">
        <v>62</v>
      </c>
      <c r="C32" s="38" t="s">
        <v>63</v>
      </c>
      <c r="D32" s="2" t="s">
        <v>61</v>
      </c>
      <c r="F32" s="20" t="s">
        <v>13</v>
      </c>
      <c r="G32" s="21">
        <v>100</v>
      </c>
    </row>
    <row r="33" spans="1:9" ht="24.75" customHeight="1" x14ac:dyDescent="0.25">
      <c r="A33" s="1">
        <v>31</v>
      </c>
      <c r="B33" s="39" t="s">
        <v>124</v>
      </c>
      <c r="C33" s="37" t="s">
        <v>118</v>
      </c>
      <c r="D33" s="2" t="s">
        <v>125</v>
      </c>
      <c r="F33" s="20" t="s">
        <v>13</v>
      </c>
      <c r="G33" s="21">
        <v>100</v>
      </c>
    </row>
    <row r="35" spans="1:9" ht="24.75" customHeight="1" x14ac:dyDescent="0.25">
      <c r="H35" s="17" t="s">
        <v>65</v>
      </c>
      <c r="I35" s="18"/>
    </row>
    <row r="36" spans="1:9" ht="24.75" customHeight="1" x14ac:dyDescent="0.3">
      <c r="C36" s="12"/>
      <c r="H36" s="17" t="s">
        <v>66</v>
      </c>
      <c r="I36" s="18"/>
    </row>
    <row r="37" spans="1:9" ht="24.75" customHeight="1" x14ac:dyDescent="0.3">
      <c r="C37" s="13"/>
      <c r="H37" s="17" t="s">
        <v>67</v>
      </c>
      <c r="I37" s="18"/>
    </row>
    <row r="38" spans="1:9" ht="24.75" customHeight="1" x14ac:dyDescent="0.3">
      <c r="C38" s="14"/>
    </row>
    <row r="39" spans="1:9" ht="24.75" customHeight="1" x14ac:dyDescent="0.3">
      <c r="C39" s="14"/>
    </row>
    <row r="40" spans="1:9" ht="24.75" customHeight="1" x14ac:dyDescent="0.3">
      <c r="C40" s="15"/>
    </row>
    <row r="41" spans="1:9" ht="24.75" customHeight="1" x14ac:dyDescent="0.3">
      <c r="C41" s="15"/>
    </row>
    <row r="42" spans="1:9" ht="24.75" customHeight="1" x14ac:dyDescent="0.3">
      <c r="C42" s="16"/>
    </row>
    <row r="43" spans="1:9" ht="24.75" customHeight="1" x14ac:dyDescent="0.3">
      <c r="C43" s="13"/>
    </row>
    <row r="44" spans="1:9" ht="24.75" customHeight="1" x14ac:dyDescent="0.3">
      <c r="C44" s="14"/>
    </row>
    <row r="45" spans="1:9" ht="24.75" customHeight="1" x14ac:dyDescent="0.3">
      <c r="C45" s="14"/>
    </row>
    <row r="46" spans="1:9" ht="24.75" customHeight="1" x14ac:dyDescent="0.3">
      <c r="C46" s="15"/>
    </row>
    <row r="47" spans="1:9" ht="24.75" customHeight="1" x14ac:dyDescent="0.3">
      <c r="C47" s="15"/>
    </row>
  </sheetData>
  <phoneticPr fontId="0" type="noConversion"/>
  <printOptions gridLines="1"/>
  <pageMargins left="0.11811023622047245" right="0.11811023622047245" top="0.74803149606299213" bottom="0.74803149606299213" header="0.31496062992125984" footer="0.31496062992125984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opLeftCell="B1" zoomScale="117" zoomScaleNormal="117" workbookViewId="0">
      <pane ySplit="2" topLeftCell="A22" activePane="bottomLeft" state="frozen"/>
      <selection activeCell="B1" sqref="B1"/>
      <selection pane="bottomLeft" activeCell="B30" sqref="B30"/>
    </sheetView>
  </sheetViews>
  <sheetFormatPr defaultRowHeight="24.75" customHeight="1" x14ac:dyDescent="0.25"/>
  <cols>
    <col min="1" max="1" width="6.28515625" style="1" customWidth="1"/>
    <col min="2" max="2" width="15.140625" style="1" customWidth="1"/>
    <col min="3" max="3" width="66.140625" style="2" customWidth="1"/>
    <col min="4" max="4" width="13.85546875" style="2" customWidth="1"/>
    <col min="5" max="5" width="34.140625" style="2" customWidth="1"/>
    <col min="6" max="6" width="10.28515625" style="3" customWidth="1"/>
    <col min="7" max="7" width="12.28515625" style="3" customWidth="1"/>
    <col min="8" max="8" width="17.140625" style="4" customWidth="1"/>
    <col min="9" max="9" width="12.5703125" style="5" customWidth="1"/>
    <col min="10" max="10" width="9.140625" style="3"/>
    <col min="11" max="11" width="12.85546875" style="3" bestFit="1" customWidth="1"/>
    <col min="12" max="12" width="21.5703125" style="3" bestFit="1" customWidth="1"/>
    <col min="13" max="15" width="12.85546875" style="3" bestFit="1" customWidth="1"/>
    <col min="16" max="16384" width="9.140625" style="3"/>
  </cols>
  <sheetData>
    <row r="1" spans="1:15" ht="24.75" customHeight="1" x14ac:dyDescent="0.25">
      <c r="C1" s="2" t="s">
        <v>0</v>
      </c>
    </row>
    <row r="2" spans="1:15" s="9" customFormat="1" ht="30" customHeight="1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11" t="s">
        <v>9</v>
      </c>
      <c r="K2" s="31" t="s">
        <v>4</v>
      </c>
      <c r="L2" s="30" t="s">
        <v>101</v>
      </c>
      <c r="M2" s="30" t="s">
        <v>100</v>
      </c>
      <c r="N2" s="30" t="s">
        <v>99</v>
      </c>
    </row>
    <row r="3" spans="1:15" ht="24.75" customHeight="1" x14ac:dyDescent="0.25">
      <c r="A3" s="1">
        <v>1</v>
      </c>
      <c r="B3" s="1" t="s">
        <v>10</v>
      </c>
      <c r="C3" s="2" t="s">
        <v>11</v>
      </c>
      <c r="D3" s="2" t="s">
        <v>12</v>
      </c>
      <c r="F3" s="3" t="s">
        <v>13</v>
      </c>
      <c r="G3" s="3">
        <v>50</v>
      </c>
      <c r="H3" s="4">
        <v>4</v>
      </c>
      <c r="I3" s="5">
        <f t="shared" ref="I3:I33" si="0">G3*H3</f>
        <v>200</v>
      </c>
      <c r="K3" s="25" t="s">
        <v>12</v>
      </c>
      <c r="L3" s="26">
        <f ca="1">SUMIF($D$3:$I$33,K3,$I$3:$I$33)</f>
        <v>200</v>
      </c>
      <c r="M3" s="28">
        <f ca="1">L3*24%</f>
        <v>48</v>
      </c>
      <c r="N3" s="28">
        <f ca="1">L3+M3</f>
        <v>248</v>
      </c>
    </row>
    <row r="4" spans="1:15" ht="24.75" customHeight="1" x14ac:dyDescent="0.25">
      <c r="A4" s="1">
        <v>2</v>
      </c>
      <c r="B4" s="1" t="s">
        <v>14</v>
      </c>
      <c r="C4" s="2" t="s">
        <v>68</v>
      </c>
      <c r="D4" s="2" t="s">
        <v>15</v>
      </c>
      <c r="E4" s="2" t="s">
        <v>69</v>
      </c>
      <c r="F4" s="3" t="s">
        <v>16</v>
      </c>
      <c r="G4" s="3">
        <v>2</v>
      </c>
      <c r="H4" s="4">
        <v>70</v>
      </c>
      <c r="I4" s="5">
        <f t="shared" si="0"/>
        <v>140</v>
      </c>
      <c r="K4" s="25" t="s">
        <v>15</v>
      </c>
      <c r="L4" s="26">
        <f t="shared" ref="L4:L14" ca="1" si="1">SUMIF($D$3:$I$33,K4,$I$3:$I$33)</f>
        <v>140</v>
      </c>
      <c r="M4" s="28">
        <f t="shared" ref="M4:M14" ca="1" si="2">L4*24%</f>
        <v>33.6</v>
      </c>
      <c r="N4" s="28">
        <f t="shared" ref="N4:N14" ca="1" si="3">L4+M4</f>
        <v>173.6</v>
      </c>
    </row>
    <row r="5" spans="1:15" ht="24.75" customHeight="1" x14ac:dyDescent="0.25">
      <c r="A5" s="1">
        <v>3</v>
      </c>
      <c r="B5" s="1" t="s">
        <v>17</v>
      </c>
      <c r="C5" s="2" t="s">
        <v>70</v>
      </c>
      <c r="D5" s="2" t="s">
        <v>18</v>
      </c>
      <c r="E5" s="2" t="s">
        <v>71</v>
      </c>
      <c r="F5" s="3" t="s">
        <v>13</v>
      </c>
      <c r="G5" s="3">
        <v>20</v>
      </c>
      <c r="H5" s="4">
        <v>4</v>
      </c>
      <c r="I5" s="5">
        <f t="shared" si="0"/>
        <v>80</v>
      </c>
      <c r="J5" s="6"/>
      <c r="K5" s="25" t="s">
        <v>18</v>
      </c>
      <c r="L5" s="26">
        <f t="shared" ca="1" si="1"/>
        <v>762</v>
      </c>
      <c r="M5" s="28">
        <f t="shared" ca="1" si="2"/>
        <v>182.88</v>
      </c>
      <c r="N5" s="28">
        <f t="shared" ca="1" si="3"/>
        <v>944.88</v>
      </c>
    </row>
    <row r="6" spans="1:15" ht="33" customHeight="1" x14ac:dyDescent="0.25">
      <c r="A6" s="1">
        <v>4</v>
      </c>
      <c r="B6" s="1" t="s">
        <v>19</v>
      </c>
      <c r="C6" s="2" t="s">
        <v>73</v>
      </c>
      <c r="D6" s="2" t="s">
        <v>20</v>
      </c>
      <c r="E6" s="2" t="s">
        <v>72</v>
      </c>
      <c r="F6" s="3" t="s">
        <v>13</v>
      </c>
      <c r="G6" s="3">
        <v>10</v>
      </c>
      <c r="H6" s="4">
        <v>3</v>
      </c>
      <c r="I6" s="5">
        <f t="shared" si="0"/>
        <v>30</v>
      </c>
      <c r="J6" s="6"/>
      <c r="K6" s="25" t="s">
        <v>20</v>
      </c>
      <c r="L6" s="26">
        <f t="shared" ca="1" si="1"/>
        <v>30</v>
      </c>
      <c r="M6" s="28">
        <f t="shared" ca="1" si="2"/>
        <v>7.1999999999999993</v>
      </c>
      <c r="N6" s="28">
        <f t="shared" ca="1" si="3"/>
        <v>37.200000000000003</v>
      </c>
    </row>
    <row r="7" spans="1:15" ht="47.25" x14ac:dyDescent="0.25">
      <c r="A7" s="1">
        <v>5</v>
      </c>
      <c r="B7" s="1" t="s">
        <v>21</v>
      </c>
      <c r="C7" s="2" t="s">
        <v>74</v>
      </c>
      <c r="D7" s="2" t="s">
        <v>22</v>
      </c>
      <c r="E7" s="2" t="s">
        <v>75</v>
      </c>
      <c r="F7" s="3" t="s">
        <v>13</v>
      </c>
      <c r="G7" s="3">
        <v>50</v>
      </c>
      <c r="H7" s="4">
        <v>5</v>
      </c>
      <c r="I7" s="5">
        <f t="shared" si="0"/>
        <v>250</v>
      </c>
      <c r="K7" s="25" t="s">
        <v>22</v>
      </c>
      <c r="L7" s="26">
        <f t="shared" ca="1" si="1"/>
        <v>250</v>
      </c>
      <c r="M7" s="28">
        <f t="shared" ca="1" si="2"/>
        <v>60</v>
      </c>
      <c r="N7" s="28">
        <f t="shared" ca="1" si="3"/>
        <v>310</v>
      </c>
    </row>
    <row r="8" spans="1:15" ht="24.75" customHeight="1" x14ac:dyDescent="0.25">
      <c r="A8" s="1">
        <v>6</v>
      </c>
      <c r="B8" s="1" t="s">
        <v>23</v>
      </c>
      <c r="C8" s="2" t="s">
        <v>76</v>
      </c>
      <c r="D8" s="2" t="s">
        <v>18</v>
      </c>
      <c r="E8" s="2" t="s">
        <v>77</v>
      </c>
      <c r="F8" s="3" t="s">
        <v>13</v>
      </c>
      <c r="G8" s="3">
        <v>600</v>
      </c>
      <c r="H8" s="4">
        <v>1</v>
      </c>
      <c r="I8" s="5">
        <f t="shared" si="0"/>
        <v>600</v>
      </c>
      <c r="K8" s="25" t="s">
        <v>30</v>
      </c>
      <c r="L8" s="26">
        <f t="shared" ca="1" si="1"/>
        <v>50</v>
      </c>
      <c r="M8" s="28">
        <f t="shared" ca="1" si="2"/>
        <v>12</v>
      </c>
      <c r="N8" s="28">
        <f t="shared" ca="1" si="3"/>
        <v>62</v>
      </c>
    </row>
    <row r="9" spans="1:15" ht="24.75" customHeight="1" x14ac:dyDescent="0.25">
      <c r="A9" s="1">
        <v>7</v>
      </c>
      <c r="B9" s="1" t="s">
        <v>24</v>
      </c>
      <c r="C9" s="2" t="s">
        <v>25</v>
      </c>
      <c r="D9" s="2" t="s">
        <v>18</v>
      </c>
      <c r="F9" s="3" t="s">
        <v>13</v>
      </c>
      <c r="G9" s="3">
        <v>10</v>
      </c>
      <c r="H9" s="36">
        <v>0.3</v>
      </c>
      <c r="I9" s="5">
        <f t="shared" si="0"/>
        <v>3</v>
      </c>
      <c r="J9" s="6"/>
      <c r="K9" s="25" t="s">
        <v>39</v>
      </c>
      <c r="L9" s="26">
        <f t="shared" ca="1" si="1"/>
        <v>15</v>
      </c>
      <c r="M9" s="28">
        <f t="shared" ca="1" si="2"/>
        <v>3.5999999999999996</v>
      </c>
      <c r="N9" s="28">
        <f t="shared" ca="1" si="3"/>
        <v>18.600000000000001</v>
      </c>
    </row>
    <row r="10" spans="1:15" ht="24.75" customHeight="1" x14ac:dyDescent="0.25">
      <c r="A10" s="1">
        <v>8</v>
      </c>
      <c r="B10" s="1" t="s">
        <v>26</v>
      </c>
      <c r="C10" s="2" t="s">
        <v>27</v>
      </c>
      <c r="D10" s="2" t="s">
        <v>18</v>
      </c>
      <c r="F10" s="3" t="s">
        <v>13</v>
      </c>
      <c r="G10" s="3">
        <v>10</v>
      </c>
      <c r="H10" s="36">
        <v>0.5</v>
      </c>
      <c r="I10" s="5">
        <f t="shared" si="0"/>
        <v>5</v>
      </c>
      <c r="J10" s="6"/>
      <c r="K10" s="25" t="s">
        <v>41</v>
      </c>
      <c r="L10" s="26">
        <f t="shared" ca="1" si="1"/>
        <v>20</v>
      </c>
      <c r="M10" s="28">
        <f t="shared" ca="1" si="2"/>
        <v>4.8</v>
      </c>
      <c r="N10" s="28">
        <f t="shared" ca="1" si="3"/>
        <v>24.8</v>
      </c>
    </row>
    <row r="11" spans="1:15" ht="24.75" customHeight="1" x14ac:dyDescent="0.25">
      <c r="A11" s="1">
        <v>9</v>
      </c>
      <c r="B11" s="1" t="s">
        <v>28</v>
      </c>
      <c r="C11" s="2" t="s">
        <v>29</v>
      </c>
      <c r="D11" s="2" t="s">
        <v>30</v>
      </c>
      <c r="F11" s="3" t="s">
        <v>13</v>
      </c>
      <c r="G11" s="3">
        <v>10</v>
      </c>
      <c r="H11" s="4">
        <v>5</v>
      </c>
      <c r="I11" s="5">
        <f t="shared" si="0"/>
        <v>50</v>
      </c>
      <c r="K11" s="25" t="s">
        <v>43</v>
      </c>
      <c r="L11" s="26">
        <f t="shared" ca="1" si="1"/>
        <v>220</v>
      </c>
      <c r="M11" s="28">
        <f t="shared" ca="1" si="2"/>
        <v>52.8</v>
      </c>
      <c r="N11" s="28">
        <f t="shared" ca="1" si="3"/>
        <v>272.8</v>
      </c>
    </row>
    <row r="12" spans="1:15" ht="24.75" customHeight="1" x14ac:dyDescent="0.25">
      <c r="A12" s="1">
        <v>10</v>
      </c>
      <c r="B12" s="1" t="s">
        <v>31</v>
      </c>
      <c r="C12" s="2" t="s">
        <v>32</v>
      </c>
      <c r="D12" s="2" t="s">
        <v>18</v>
      </c>
      <c r="F12" s="3" t="s">
        <v>13</v>
      </c>
      <c r="G12" s="3">
        <v>15</v>
      </c>
      <c r="H12" s="4">
        <v>0.8</v>
      </c>
      <c r="I12" s="5">
        <f t="shared" si="0"/>
        <v>12</v>
      </c>
      <c r="K12" s="25" t="s">
        <v>126</v>
      </c>
      <c r="L12" s="26">
        <f t="shared" ca="1" si="1"/>
        <v>80</v>
      </c>
      <c r="M12" s="28">
        <f t="shared" ca="1" si="2"/>
        <v>19.2</v>
      </c>
      <c r="N12" s="28">
        <f t="shared" ca="1" si="3"/>
        <v>99.2</v>
      </c>
    </row>
    <row r="13" spans="1:15" ht="24.75" customHeight="1" x14ac:dyDescent="0.25">
      <c r="A13" s="1">
        <v>11</v>
      </c>
      <c r="B13" s="1" t="s">
        <v>33</v>
      </c>
      <c r="C13" s="2" t="s">
        <v>34</v>
      </c>
      <c r="D13" s="2" t="s">
        <v>18</v>
      </c>
      <c r="F13" s="3" t="s">
        <v>13</v>
      </c>
      <c r="G13" s="3">
        <v>2</v>
      </c>
      <c r="H13" s="4">
        <v>6</v>
      </c>
      <c r="I13" s="5">
        <f t="shared" si="0"/>
        <v>12</v>
      </c>
      <c r="K13" s="25" t="s">
        <v>61</v>
      </c>
      <c r="L13" s="26">
        <f t="shared" ca="1" si="1"/>
        <v>80</v>
      </c>
      <c r="M13" s="28">
        <f t="shared" ca="1" si="2"/>
        <v>19.2</v>
      </c>
      <c r="N13" s="28">
        <f t="shared" ca="1" si="3"/>
        <v>99.2</v>
      </c>
    </row>
    <row r="14" spans="1:15" ht="24.75" customHeight="1" x14ac:dyDescent="0.25">
      <c r="A14" s="1">
        <v>12</v>
      </c>
      <c r="B14" s="1" t="s">
        <v>35</v>
      </c>
      <c r="C14" s="2" t="s">
        <v>78</v>
      </c>
      <c r="D14" s="2" t="s">
        <v>18</v>
      </c>
      <c r="E14" s="2" t="s">
        <v>79</v>
      </c>
      <c r="F14" s="3" t="s">
        <v>36</v>
      </c>
      <c r="G14" s="3">
        <v>2</v>
      </c>
      <c r="H14" s="4">
        <v>10</v>
      </c>
      <c r="I14" s="5">
        <f t="shared" si="0"/>
        <v>20</v>
      </c>
      <c r="K14" s="25" t="s">
        <v>125</v>
      </c>
      <c r="L14" s="26">
        <f t="shared" ca="1" si="1"/>
        <v>50</v>
      </c>
      <c r="M14" s="28">
        <f t="shared" ca="1" si="2"/>
        <v>12</v>
      </c>
      <c r="N14" s="28">
        <f t="shared" ca="1" si="3"/>
        <v>62</v>
      </c>
    </row>
    <row r="15" spans="1:15" ht="31.5" x14ac:dyDescent="0.25">
      <c r="A15" s="1">
        <v>13</v>
      </c>
      <c r="B15" s="1" t="s">
        <v>37</v>
      </c>
      <c r="C15" s="20" t="s">
        <v>80</v>
      </c>
      <c r="D15" s="2" t="s">
        <v>18</v>
      </c>
      <c r="E15" s="2" t="s">
        <v>81</v>
      </c>
      <c r="F15" s="20" t="s">
        <v>13</v>
      </c>
      <c r="G15" s="21">
        <v>1</v>
      </c>
      <c r="H15" s="4">
        <v>30</v>
      </c>
      <c r="I15" s="5">
        <f t="shared" si="0"/>
        <v>30</v>
      </c>
      <c r="K15" s="27" t="s">
        <v>65</v>
      </c>
      <c r="L15" s="35">
        <f ca="1">SUM(L3:L14)</f>
        <v>1897</v>
      </c>
      <c r="M15" s="32">
        <f ca="1">SUM(M3:M14)</f>
        <v>455.28000000000003</v>
      </c>
      <c r="N15" s="33">
        <f ca="1">SUM(N3:N14)</f>
        <v>2352.2799999999997</v>
      </c>
      <c r="O15" s="24"/>
    </row>
    <row r="16" spans="1:15" ht="24.75" customHeight="1" x14ac:dyDescent="0.25">
      <c r="A16" s="1">
        <v>14</v>
      </c>
      <c r="B16" s="23" t="s">
        <v>38</v>
      </c>
      <c r="C16" s="19" t="s">
        <v>82</v>
      </c>
      <c r="D16" s="2" t="s">
        <v>39</v>
      </c>
      <c r="E16" s="2" t="s">
        <v>83</v>
      </c>
      <c r="F16" s="20" t="s">
        <v>13</v>
      </c>
      <c r="G16" s="21">
        <v>15</v>
      </c>
      <c r="H16" s="4">
        <v>1</v>
      </c>
      <c r="I16" s="5">
        <f t="shared" si="0"/>
        <v>15</v>
      </c>
      <c r="K16" s="27" t="s">
        <v>66</v>
      </c>
      <c r="L16" s="32">
        <f ca="1">L15*24%</f>
        <v>455.28</v>
      </c>
    </row>
    <row r="17" spans="1:12" ht="24.75" customHeight="1" x14ac:dyDescent="0.25">
      <c r="A17" s="1">
        <v>15</v>
      </c>
      <c r="B17" s="1" t="s">
        <v>40</v>
      </c>
      <c r="C17" s="20" t="s">
        <v>84</v>
      </c>
      <c r="D17" s="2" t="s">
        <v>41</v>
      </c>
      <c r="E17" s="2" t="s">
        <v>86</v>
      </c>
      <c r="F17" s="20" t="s">
        <v>13</v>
      </c>
      <c r="G17" s="21">
        <v>1</v>
      </c>
      <c r="H17" s="4">
        <v>20</v>
      </c>
      <c r="I17" s="5">
        <f t="shared" si="0"/>
        <v>20</v>
      </c>
      <c r="K17" s="29"/>
      <c r="L17" s="34">
        <f ca="1">SUM(L15:L16)</f>
        <v>2352.2799999999997</v>
      </c>
    </row>
    <row r="18" spans="1:12" ht="24.75" customHeight="1" x14ac:dyDescent="0.25">
      <c r="A18" s="1">
        <v>16</v>
      </c>
      <c r="B18" s="1" t="s">
        <v>42</v>
      </c>
      <c r="C18" s="20" t="s">
        <v>87</v>
      </c>
      <c r="D18" s="2" t="s">
        <v>43</v>
      </c>
      <c r="E18" s="2" t="s">
        <v>85</v>
      </c>
      <c r="F18" s="20" t="s">
        <v>44</v>
      </c>
      <c r="G18" s="21">
        <v>10</v>
      </c>
      <c r="H18" s="4">
        <v>1</v>
      </c>
      <c r="I18" s="5">
        <f t="shared" si="0"/>
        <v>10</v>
      </c>
    </row>
    <row r="19" spans="1:12" ht="24.75" customHeight="1" x14ac:dyDescent="0.25">
      <c r="A19" s="1">
        <v>17</v>
      </c>
      <c r="B19" s="1" t="s">
        <v>45</v>
      </c>
      <c r="C19" s="20" t="s">
        <v>88</v>
      </c>
      <c r="D19" s="2" t="s">
        <v>43</v>
      </c>
      <c r="E19" s="2" t="s">
        <v>85</v>
      </c>
      <c r="F19" s="20" t="s">
        <v>44</v>
      </c>
      <c r="G19" s="21">
        <v>10</v>
      </c>
      <c r="H19" s="4">
        <v>1</v>
      </c>
      <c r="I19" s="5">
        <f t="shared" si="0"/>
        <v>10</v>
      </c>
    </row>
    <row r="20" spans="1:12" ht="24.75" customHeight="1" x14ac:dyDescent="0.25">
      <c r="A20" s="1">
        <v>18</v>
      </c>
      <c r="B20" s="1" t="s">
        <v>46</v>
      </c>
      <c r="C20" s="20" t="s">
        <v>89</v>
      </c>
      <c r="D20" s="2" t="s">
        <v>43</v>
      </c>
      <c r="E20" s="2" t="s">
        <v>85</v>
      </c>
      <c r="F20" s="20" t="s">
        <v>44</v>
      </c>
      <c r="G20" s="21">
        <v>10</v>
      </c>
      <c r="H20" s="4">
        <v>1</v>
      </c>
      <c r="I20" s="5">
        <f t="shared" si="0"/>
        <v>10</v>
      </c>
    </row>
    <row r="21" spans="1:12" ht="24.75" customHeight="1" x14ac:dyDescent="0.25">
      <c r="A21" s="1">
        <v>19</v>
      </c>
      <c r="B21" s="1" t="s">
        <v>47</v>
      </c>
      <c r="C21" s="20" t="s">
        <v>90</v>
      </c>
      <c r="D21" s="2" t="s">
        <v>43</v>
      </c>
      <c r="E21" s="2" t="s">
        <v>85</v>
      </c>
      <c r="F21" s="20" t="s">
        <v>44</v>
      </c>
      <c r="G21" s="21">
        <v>10</v>
      </c>
      <c r="H21" s="4">
        <v>1</v>
      </c>
      <c r="I21" s="5">
        <f t="shared" si="0"/>
        <v>10</v>
      </c>
    </row>
    <row r="22" spans="1:12" ht="24.75" customHeight="1" x14ac:dyDescent="0.25">
      <c r="A22" s="1">
        <v>20</v>
      </c>
      <c r="B22" s="1" t="s">
        <v>48</v>
      </c>
      <c r="C22" s="20" t="s">
        <v>91</v>
      </c>
      <c r="D22" s="2" t="s">
        <v>43</v>
      </c>
      <c r="E22" s="2" t="s">
        <v>85</v>
      </c>
      <c r="F22" s="20" t="s">
        <v>44</v>
      </c>
      <c r="G22" s="21">
        <v>10</v>
      </c>
      <c r="H22" s="4">
        <v>1</v>
      </c>
      <c r="I22" s="5">
        <f t="shared" si="0"/>
        <v>10</v>
      </c>
    </row>
    <row r="23" spans="1:12" ht="24.75" customHeight="1" x14ac:dyDescent="0.25">
      <c r="A23" s="1">
        <v>21</v>
      </c>
      <c r="B23" s="1" t="s">
        <v>49</v>
      </c>
      <c r="C23" s="20" t="s">
        <v>92</v>
      </c>
      <c r="D23" s="2" t="s">
        <v>43</v>
      </c>
      <c r="E23" s="2" t="s">
        <v>85</v>
      </c>
      <c r="F23" s="20" t="s">
        <v>44</v>
      </c>
      <c r="G23" s="21">
        <v>10</v>
      </c>
      <c r="H23" s="4">
        <v>1.5</v>
      </c>
      <c r="I23" s="5">
        <f t="shared" si="0"/>
        <v>15</v>
      </c>
    </row>
    <row r="24" spans="1:12" ht="24.75" customHeight="1" x14ac:dyDescent="0.25">
      <c r="A24" s="1">
        <v>22</v>
      </c>
      <c r="B24" s="1" t="s">
        <v>50</v>
      </c>
      <c r="C24" s="20" t="s">
        <v>93</v>
      </c>
      <c r="D24" s="2" t="s">
        <v>43</v>
      </c>
      <c r="E24" s="2" t="s">
        <v>85</v>
      </c>
      <c r="F24" s="20" t="s">
        <v>44</v>
      </c>
      <c r="G24" s="21">
        <v>10</v>
      </c>
      <c r="H24" s="4">
        <v>1.5</v>
      </c>
      <c r="I24" s="5">
        <f t="shared" si="0"/>
        <v>15</v>
      </c>
    </row>
    <row r="25" spans="1:12" ht="24.75" customHeight="1" x14ac:dyDescent="0.25">
      <c r="A25" s="1">
        <v>23</v>
      </c>
      <c r="B25" s="1" t="s">
        <v>51</v>
      </c>
      <c r="C25" s="20" t="s">
        <v>94</v>
      </c>
      <c r="D25" s="2" t="s">
        <v>43</v>
      </c>
      <c r="E25" s="2" t="s">
        <v>85</v>
      </c>
      <c r="F25" s="20" t="s">
        <v>44</v>
      </c>
      <c r="G25" s="21">
        <v>10</v>
      </c>
      <c r="H25" s="4">
        <v>2</v>
      </c>
      <c r="I25" s="5">
        <f t="shared" si="0"/>
        <v>20</v>
      </c>
    </row>
    <row r="26" spans="1:12" ht="24.75" customHeight="1" x14ac:dyDescent="0.25">
      <c r="A26" s="1">
        <v>24</v>
      </c>
      <c r="B26" s="1" t="s">
        <v>52</v>
      </c>
      <c r="C26" s="20" t="s">
        <v>95</v>
      </c>
      <c r="D26" s="2" t="s">
        <v>43</v>
      </c>
      <c r="E26" s="2" t="s">
        <v>85</v>
      </c>
      <c r="F26" s="20" t="s">
        <v>44</v>
      </c>
      <c r="G26" s="21">
        <v>10</v>
      </c>
      <c r="H26" s="4">
        <v>2</v>
      </c>
      <c r="I26" s="5">
        <f t="shared" si="0"/>
        <v>20</v>
      </c>
    </row>
    <row r="27" spans="1:12" ht="24.75" customHeight="1" x14ac:dyDescent="0.25">
      <c r="A27" s="1">
        <v>25</v>
      </c>
      <c r="B27" s="1" t="s">
        <v>53</v>
      </c>
      <c r="C27" s="20" t="s">
        <v>96</v>
      </c>
      <c r="D27" s="2" t="s">
        <v>43</v>
      </c>
      <c r="E27" s="2" t="s">
        <v>85</v>
      </c>
      <c r="F27" s="20" t="s">
        <v>44</v>
      </c>
      <c r="G27" s="21">
        <v>10</v>
      </c>
      <c r="H27" s="4">
        <v>2</v>
      </c>
      <c r="I27" s="5">
        <f t="shared" si="0"/>
        <v>20</v>
      </c>
    </row>
    <row r="28" spans="1:12" ht="24.75" customHeight="1" x14ac:dyDescent="0.25">
      <c r="A28" s="1">
        <v>26</v>
      </c>
      <c r="B28" s="1" t="s">
        <v>54</v>
      </c>
      <c r="C28" s="20" t="s">
        <v>97</v>
      </c>
      <c r="D28" s="2" t="s">
        <v>43</v>
      </c>
      <c r="E28" s="2" t="s">
        <v>85</v>
      </c>
      <c r="F28" s="20" t="s">
        <v>44</v>
      </c>
      <c r="G28" s="21">
        <v>10</v>
      </c>
      <c r="H28" s="4">
        <v>4</v>
      </c>
      <c r="I28" s="5">
        <f t="shared" si="0"/>
        <v>40</v>
      </c>
    </row>
    <row r="29" spans="1:12" ht="24.75" customHeight="1" x14ac:dyDescent="0.25">
      <c r="A29" s="1">
        <v>27</v>
      </c>
      <c r="B29" s="1" t="s">
        <v>55</v>
      </c>
      <c r="C29" s="20" t="s">
        <v>98</v>
      </c>
      <c r="D29" s="2" t="s">
        <v>43</v>
      </c>
      <c r="E29" s="2" t="s">
        <v>85</v>
      </c>
      <c r="F29" s="20" t="s">
        <v>44</v>
      </c>
      <c r="G29" s="21">
        <v>10</v>
      </c>
      <c r="H29" s="4">
        <v>4</v>
      </c>
      <c r="I29" s="5">
        <f t="shared" si="0"/>
        <v>40</v>
      </c>
    </row>
    <row r="30" spans="1:12" ht="24.75" customHeight="1" x14ac:dyDescent="0.25">
      <c r="A30" s="1">
        <v>28</v>
      </c>
      <c r="B30" s="1" t="s">
        <v>56</v>
      </c>
      <c r="C30" s="20" t="s">
        <v>57</v>
      </c>
      <c r="D30" s="2" t="s">
        <v>126</v>
      </c>
      <c r="E30" s="2" t="s">
        <v>85</v>
      </c>
      <c r="F30" s="20" t="s">
        <v>44</v>
      </c>
      <c r="G30" s="21">
        <v>10</v>
      </c>
      <c r="H30" s="4">
        <v>8</v>
      </c>
      <c r="I30" s="5">
        <f t="shared" si="0"/>
        <v>80</v>
      </c>
    </row>
    <row r="31" spans="1:12" ht="24.75" customHeight="1" x14ac:dyDescent="0.25">
      <c r="A31" s="1">
        <v>29</v>
      </c>
      <c r="B31" s="1" t="s">
        <v>59</v>
      </c>
      <c r="C31" s="20" t="s">
        <v>60</v>
      </c>
      <c r="D31" s="2" t="s">
        <v>61</v>
      </c>
      <c r="F31" s="20" t="s">
        <v>13</v>
      </c>
      <c r="G31" s="21">
        <v>100</v>
      </c>
      <c r="H31" s="4">
        <v>0.3</v>
      </c>
      <c r="I31" s="5">
        <f t="shared" si="0"/>
        <v>30</v>
      </c>
    </row>
    <row r="32" spans="1:12" ht="24.75" customHeight="1" x14ac:dyDescent="0.25">
      <c r="A32" s="1">
        <v>30</v>
      </c>
      <c r="B32" s="1" t="s">
        <v>62</v>
      </c>
      <c r="C32" s="22" t="s">
        <v>63</v>
      </c>
      <c r="D32" s="2" t="s">
        <v>61</v>
      </c>
      <c r="F32" s="20" t="s">
        <v>13</v>
      </c>
      <c r="G32" s="21">
        <v>100</v>
      </c>
      <c r="H32" s="4">
        <v>0.5</v>
      </c>
      <c r="I32" s="5">
        <f t="shared" si="0"/>
        <v>50</v>
      </c>
    </row>
    <row r="33" spans="1:9" ht="24.75" customHeight="1" x14ac:dyDescent="0.25">
      <c r="A33" s="1">
        <v>31</v>
      </c>
      <c r="B33" s="1" t="s">
        <v>124</v>
      </c>
      <c r="C33" s="20" t="s">
        <v>64</v>
      </c>
      <c r="D33" s="2" t="s">
        <v>125</v>
      </c>
      <c r="F33" s="20" t="s">
        <v>13</v>
      </c>
      <c r="G33" s="21">
        <v>100</v>
      </c>
      <c r="H33" s="4">
        <v>0.5</v>
      </c>
      <c r="I33" s="5">
        <f t="shared" si="0"/>
        <v>50</v>
      </c>
    </row>
    <row r="36" spans="1:9" ht="24.75" customHeight="1" x14ac:dyDescent="0.25">
      <c r="H36" s="17" t="s">
        <v>65</v>
      </c>
      <c r="I36" s="18">
        <f>SUM(I3:I35)</f>
        <v>1897</v>
      </c>
    </row>
    <row r="37" spans="1:9" ht="24.75" customHeight="1" x14ac:dyDescent="0.3">
      <c r="C37" s="12"/>
      <c r="H37" s="17" t="s">
        <v>66</v>
      </c>
      <c r="I37" s="18">
        <f>I36*1.24-I36</f>
        <v>455.2800000000002</v>
      </c>
    </row>
    <row r="38" spans="1:9" ht="24.75" customHeight="1" x14ac:dyDescent="0.3">
      <c r="C38" s="13"/>
      <c r="H38" s="17" t="s">
        <v>67</v>
      </c>
      <c r="I38" s="18">
        <f>I36+I37</f>
        <v>2352.2800000000002</v>
      </c>
    </row>
    <row r="39" spans="1:9" ht="24.75" customHeight="1" x14ac:dyDescent="0.3">
      <c r="C39" s="14"/>
    </row>
    <row r="40" spans="1:9" ht="24.75" customHeight="1" x14ac:dyDescent="0.3">
      <c r="C40" s="14"/>
    </row>
    <row r="41" spans="1:9" ht="24.75" customHeight="1" x14ac:dyDescent="0.3">
      <c r="C41" s="15"/>
    </row>
    <row r="42" spans="1:9" ht="24.75" customHeight="1" x14ac:dyDescent="0.3">
      <c r="C42" s="15"/>
    </row>
    <row r="43" spans="1:9" ht="24.75" customHeight="1" x14ac:dyDescent="0.3">
      <c r="C43" s="16"/>
    </row>
    <row r="44" spans="1:9" ht="24.75" customHeight="1" x14ac:dyDescent="0.3">
      <c r="C44" s="13"/>
    </row>
    <row r="45" spans="1:9" ht="24.75" customHeight="1" x14ac:dyDescent="0.3">
      <c r="C45" s="14"/>
    </row>
    <row r="46" spans="1:9" ht="24.75" customHeight="1" x14ac:dyDescent="0.3">
      <c r="C46" s="14"/>
    </row>
    <row r="47" spans="1:9" ht="24.75" customHeight="1" x14ac:dyDescent="0.3">
      <c r="C47" s="15"/>
    </row>
    <row r="48" spans="1:9" ht="24.75" customHeight="1" x14ac:dyDescent="0.3">
      <c r="C48" s="15"/>
    </row>
  </sheetData>
  <printOptions gridLines="1"/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4</vt:i4>
      </vt:variant>
    </vt:vector>
  </HeadingPairs>
  <TitlesOfParts>
    <vt:vector size="8" baseType="lpstr">
      <vt:lpstr>Φύλλο1</vt:lpstr>
      <vt:lpstr>ΑΝΑ_CPV</vt:lpstr>
      <vt:lpstr>Φύλλο2</vt:lpstr>
      <vt:lpstr>Φύλλο3</vt:lpstr>
      <vt:lpstr>ΑΝΑ_CPV!Criteria</vt:lpstr>
      <vt:lpstr>ΑΝΑ_CPV!Extract</vt:lpstr>
      <vt:lpstr>ΑΝΑ_CPV!Print_Area</vt:lpstr>
      <vt:lpstr>Φύλλο1!Print_Area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a.sotiriadis</dc:creator>
  <cp:keywords/>
  <dc:description/>
  <cp:lastModifiedBy>Σωτηριάδης Κωνσταντίνος</cp:lastModifiedBy>
  <cp:revision/>
  <cp:lastPrinted>2024-04-25T06:54:15Z</cp:lastPrinted>
  <dcterms:created xsi:type="dcterms:W3CDTF">2014-06-12T05:56:03Z</dcterms:created>
  <dcterms:modified xsi:type="dcterms:W3CDTF">2024-04-29T12:14:53Z</dcterms:modified>
  <cp:category/>
  <cp:contentStatus/>
</cp:coreProperties>
</file>