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00" windowHeight="9150" tabRatio="264"/>
  </bookViews>
  <sheets>
    <sheet name="Αναλ. Προϋπολ. με Φ.Π.Α. 24 (2)" sheetId="2" r:id="rId1"/>
  </sheets>
  <definedNames>
    <definedName name="_xlnm.Print_Area" localSheetId="0">'Αναλ. Προϋπολ. με Φ.Π.Α. 24 (2)'!$A$1:$P$82</definedName>
    <definedName name="_xlnm.Print_Titles" localSheetId="0">'Αναλ. Προϋπολ. με Φ.Π.Α. 24 (2)'!$14:$21</definedName>
  </definedNames>
  <calcPr calcId="125725" fullCalcOnLoad="1"/>
</workbook>
</file>

<file path=xl/calcChain.xml><?xml version="1.0" encoding="utf-8"?>
<calcChain xmlns="http://schemas.openxmlformats.org/spreadsheetml/2006/main">
  <c r="L25" i="2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F51"/>
  <c r="H52"/>
  <c r="H53"/>
  <c r="H54"/>
  <c r="H55"/>
  <c r="H56"/>
  <c r="H57"/>
  <c r="H58"/>
  <c r="L59"/>
  <c r="H60"/>
  <c r="L60"/>
  <c r="H61"/>
  <c r="L61"/>
  <c r="H62"/>
  <c r="H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24"/>
  <c r="F72"/>
  <c r="F73" s="1"/>
  <c r="F74" s="1"/>
  <c r="H65"/>
  <c r="H66"/>
  <c r="H72" s="1"/>
  <c r="H73" s="1"/>
  <c r="H74" s="1"/>
  <c r="H67"/>
  <c r="H68"/>
  <c r="H69"/>
  <c r="H70"/>
  <c r="L72"/>
  <c r="L73" s="1"/>
  <c r="L74" s="1"/>
  <c r="N72"/>
  <c r="N73"/>
  <c r="N74" s="1"/>
  <c r="O68"/>
  <c r="O66"/>
  <c r="O67"/>
  <c r="O69"/>
  <c r="O70"/>
  <c r="O65"/>
  <c r="J72"/>
  <c r="J73" s="1"/>
  <c r="J74" s="1"/>
</calcChain>
</file>

<file path=xl/sharedStrings.xml><?xml version="1.0" encoding="utf-8"?>
<sst xmlns="http://schemas.openxmlformats.org/spreadsheetml/2006/main" count="141" uniqueCount="88">
  <si>
    <t>ΠΡΟΜHΘΕΙΑ ΥΛΙΚΩΝ ΣΥΝΤΗΡΗΣΗΣ &amp; ΕΠΙΣΚΕΥHΣ ΚΤΙΡΙΩΝ</t>
  </si>
  <si>
    <t>Σταθερός φράκτης προσωρινής περίφραξης επικίνδυνων - υπό κατασκευή σημείων</t>
  </si>
  <si>
    <t>m²</t>
  </si>
  <si>
    <t>CPV: 34922100-7 (ΥΛΙΚΑ ΣΗΜΑΝΣΗΣ ΟΔΩΝ)</t>
  </si>
  <si>
    <t>Αντανακλαστικοί κώνοι σήμανσης πλαστικοί με εναλλασσόμενους κόκκινους και λευκούς δακτυλίους σε δύο σειρές αντανακλαστικής μεμβράνης τύπου 2 ύψους 50cm</t>
  </si>
  <si>
    <t>Aκουστικές ταινίες μείωσης ταχύτητας οχημάτων</t>
  </si>
  <si>
    <t>Αντανακλαστική μεμβράνη κόκκινη τύπου 1</t>
  </si>
  <si>
    <t>Αντανακλαστική μεμβράνη κόκκινη τύπου 3</t>
  </si>
  <si>
    <t>Αντανακλαστική μεμβράνη λευκή τύπου 1</t>
  </si>
  <si>
    <t>Αντανακλαστική μεμβράνη λευκή τύπου 3</t>
  </si>
  <si>
    <t>Αντανακλαστική μεμβράνη μπλε τύπου 1</t>
  </si>
  <si>
    <t>Αντανακλαστική μεμβράνη μπλε τύπου 3</t>
  </si>
  <si>
    <t>Διάφανη μεμβράνη προστασίας πινακίδων σήμανσης - antigraffiti</t>
  </si>
  <si>
    <t>Μεταλλικοί ανακλαστήρες οδοστρώματος (μάτια γάτας)</t>
  </si>
  <si>
    <t xml:space="preserve">Μεταλλικοί τρίποδες στήριξης εργοταξιακών πινακίδων σήμανσης </t>
  </si>
  <si>
    <t xml:space="preserve">Πλαστικά κολωνάκια ελαστικά - επαναφερόμενα από εύκαμπτο υλικό υψηλής αντοχής ύψους 450mm με 2 ανακλαστικές μεμβράνες τύπου II </t>
  </si>
  <si>
    <t>Πλαστικά στηθαία τύπου New Jersey (ύψους 60cm)</t>
  </si>
  <si>
    <t>Προκατασκευασμένες αυτοκόλλητες ταινίες διαγράμμισης διαβάσεων αστικού δικτύου με ειδικό αστάρι ή κόλλα.</t>
  </si>
  <si>
    <t>ΑΘΡΟΙΣΜΑ</t>
  </si>
  <si>
    <t>ΠΡΟΜΗΘΕΙΑ ΛΟΙΠΩΝ ΕΙΔΩΝ ΛΟΙΠΟΥ ΕΞΟΠΛΙΣΜΟΥ</t>
  </si>
  <si>
    <t>ΠΡΟΜHΘΕΙΑ ΥΛΙΚΩΝ ΣΥΝΤΗΡΗΣΗΣ &amp; ΕΠΙΣΚΕΥHΣ ΛΟΙΠΩΝ ΕΓΚΑΤΑΣΤΑΣΕΩΝ</t>
  </si>
  <si>
    <t>Α/Α</t>
  </si>
  <si>
    <t>ΕΙΔΟΣ</t>
  </si>
  <si>
    <t>Μον. Μέτρ.</t>
  </si>
  <si>
    <t>Τιμή Μονάδ</t>
  </si>
  <si>
    <t>Ποσότ.</t>
  </si>
  <si>
    <t>Δαπάνη</t>
  </si>
  <si>
    <t>ΣΥΝΟΛΟ ΠΟΣΟΤ.</t>
  </si>
  <si>
    <t>ΣΥΝΟΛΟ</t>
  </si>
  <si>
    <t>κιλό</t>
  </si>
  <si>
    <t>τμχ</t>
  </si>
  <si>
    <t>Αντανακλαστική μεμβράνη κόκκινη τύπου 2</t>
  </si>
  <si>
    <t>Αντανακλαστική μεμβράνη λευκή τύπου 2</t>
  </si>
  <si>
    <t>Αντανακλαστική μεμβράνη μπλε τύπου 2</t>
  </si>
  <si>
    <t>Αντανακλαστική μεμβράνη πράσινη τύπου 1</t>
  </si>
  <si>
    <t>Αντανακλαστική μεμβράνη καφέ τύπου 1</t>
  </si>
  <si>
    <t>Αυτοκόλητη ταινία μεταφοράς κειμένων διαφανής (πινακίδων σήμανσης) πλάτους 0,92-1,22 μ.λεπτή</t>
  </si>
  <si>
    <t>Αυτοκόλητη ταινία μεταφοράς κειμένων διαφανής (πινακίδων σήμανσης) πλάτους 0,92-1,22 μ.χονδρή</t>
  </si>
  <si>
    <t>Μεμβράνη κίτρινη ονοματοθεσίας απλή βινύλιο</t>
  </si>
  <si>
    <t>Μεμβράνη λευκή ονοματοθεσίας απλή βινύλιο</t>
  </si>
  <si>
    <t>Διάφανη αυτοκόλλητη μεμβράνη</t>
  </si>
  <si>
    <t xml:space="preserve">Διάφανο φιλμ </t>
  </si>
  <si>
    <t>Διαχωριστικά κράσπεδα από φυσικό ή τεχνητο ελαστικό υλικό μήκους 1,00 μ., πλάτους 20 εκ. και ύψους 8 εκ.</t>
  </si>
  <si>
    <t xml:space="preserve">Πλαστικά κολωνάκια ελαστικά - επαναφερόμενα από εύκαμπτο υλικό υψηλής αντοχής ύψους 750mm με 2 ανακλαστικές μεμβράνες τύπου II </t>
  </si>
  <si>
    <t xml:space="preserve">ΔΗΜΟΣ ΘΕΣΣΑΛΟΝΙΚΗΣ     </t>
  </si>
  <si>
    <t>ΓΕΝΙΚΗ ΔΙΕΥΘΥΝΣΗ ΤΕΧΝΙΚΩΝ ΥΠΗΡΕΣΙΩΝ</t>
  </si>
  <si>
    <t>ΔΙΕΥΘΥΝΣΗ ΒΙΩΣΙΜΗΣ ΚΙΝΗΤΙΚΟΤΗΤΑΣ ΚΑΙ ΔΙΚΤΥΩΝ</t>
  </si>
  <si>
    <t>ΤΜΗΜΑ ΟΔΟΠΟΙΙΑΣ ΚΑΙ ΟΔΙΚΗΣ ΣΗΜΑΝΣΗΣ</t>
  </si>
  <si>
    <r>
      <t>Διεύθυνση:</t>
    </r>
    <r>
      <rPr>
        <sz val="9"/>
        <rFont val="Arial Narrow"/>
        <family val="2"/>
        <charset val="161"/>
      </rPr>
      <t xml:space="preserve"> Γιάννη Χαλκίδη 20</t>
    </r>
  </si>
  <si>
    <r>
      <t>Ταχ. Κωδ.:</t>
    </r>
    <r>
      <rPr>
        <sz val="9"/>
        <rFont val="Arial Narrow"/>
        <family val="2"/>
        <charset val="161"/>
      </rPr>
      <t xml:space="preserve">  542 49</t>
    </r>
  </si>
  <si>
    <r>
      <t>Πληροφορίες:</t>
    </r>
    <r>
      <rPr>
        <sz val="9"/>
        <rFont val="Arial Narrow"/>
        <family val="2"/>
        <charset val="161"/>
      </rPr>
      <t xml:space="preserve"> Αστ. Αστεριάδης</t>
    </r>
  </si>
  <si>
    <r>
      <t xml:space="preserve">Τηλέφωνο: </t>
    </r>
    <r>
      <rPr>
        <sz val="9"/>
        <rFont val="Arial Narrow"/>
        <family val="2"/>
        <charset val="161"/>
      </rPr>
      <t>2313 318309</t>
    </r>
  </si>
  <si>
    <r>
      <t>Fax:</t>
    </r>
    <r>
      <rPr>
        <sz val="9"/>
        <rFont val="Arial Narrow"/>
        <family val="2"/>
        <charset val="161"/>
      </rPr>
      <t xml:space="preserve"> 2313 316166</t>
    </r>
  </si>
  <si>
    <r>
      <t>E-mail:</t>
    </r>
    <r>
      <rPr>
        <sz val="9"/>
        <rFont val="Arial Narrow"/>
        <family val="2"/>
        <charset val="161"/>
      </rPr>
      <t xml:space="preserve"> a.asteriadis@thessaloniki.gr</t>
    </r>
  </si>
  <si>
    <t>Αριθμός Μελέτης:</t>
  </si>
  <si>
    <r>
      <t>ΔΑΠΑΝΗ</t>
    </r>
    <r>
      <rPr>
        <sz val="9"/>
        <rFont val="Arial Narrow"/>
        <family val="2"/>
        <charset val="161"/>
      </rPr>
      <t>:</t>
    </r>
  </si>
  <si>
    <t>μέτρο</t>
  </si>
  <si>
    <t>Αντανακλαστική μεμβράνη κίτρινη τύπου 3</t>
  </si>
  <si>
    <t>Αντανακλαστική μεμβράνη κίτρινη τύπου 1</t>
  </si>
  <si>
    <t>Αντανακλαστική μεμβράνη κίτρινη τύπου 2</t>
  </si>
  <si>
    <t>Αντανακλαστική μεμβράνη πράσινη τύπου 2</t>
  </si>
  <si>
    <t>ΠΡΟΜΗΘΕΙΑ ΥΛΙΚΩΝ ΟΡΙΖΟΝΤΙΑΣ ΚΑΙ ΚΑΘΕΤΗΣ ΣΗΜΑΝΣΗΣ</t>
  </si>
  <si>
    <t>Ακρυλικό χρώμα διαγράμμισης (κόκκινο-πράσινο-μπλε-μαύρο) υψηλών προδιαγραφών</t>
  </si>
  <si>
    <t>Ακρυλικό χρώμα διαγράμμισης κίτρινο υψηλών προδιαγραφών</t>
  </si>
  <si>
    <t>Ακρυλικό χρώμα διαγράμμισης λευκό υψηλών προδιαγραφών</t>
  </si>
  <si>
    <t>Γυάλινα σφαιρίδια διαγράμμισης</t>
  </si>
  <si>
    <t>Χρώμα διαγράμμισης σε φιάλη σπρέϋ κίτρινο 500ml</t>
  </si>
  <si>
    <t>CPV: 44800000-8  (  ΒΑΦΕΣ  )</t>
  </si>
  <si>
    <t>ΠΡΟΜΗΘΕΙΑ ΔΙΑΦΟΡΩΝ ΑΝΑΛΩΣΙΜΩΝ ΚΑΙ ΛΟΙΠΩΝ ΥΛΙΚΩΝ</t>
  </si>
  <si>
    <t>ΔΙΕΥΘΥΝΣΗ ΚΑΤΑΣΚΕΥΩΝ &amp; ΣΥΝΤΗΡΗΣΕΩΝ</t>
  </si>
  <si>
    <t>Πλέγμα πλαστικό σήμανσης οδών 1,00μΧ50,00μ.</t>
  </si>
  <si>
    <t>Αντανακλαστικοί κώνοι σήμανσης πλαστικοί με εναλλασσόμενους κόκκινους και λευκούς δακτυλίους σε δύο σειρές αντανακλαστικής μεμβράνης τύπου 2 ύψους 50cm με βαριά βάση</t>
  </si>
  <si>
    <t>42/30-11-2018</t>
  </si>
  <si>
    <t>Ταινίες σήμανσης άσπρη - κόκκινη χωρίς λογότυπο μήκους 200μ.</t>
  </si>
  <si>
    <t>Ταινίες σήμανσης άσπρη - κόκκινη μήκους 200μ. με λογότυπο "Δήμος Θεσσαλονίκης"</t>
  </si>
  <si>
    <t>ΔΙΕΥΘΥΝΣΗ ΑΝΑΚΥΚΛΩΣΗΣ ΚΑΙ ΔΙΑΧΕΙΡΙΣΗΣ ΑΣΤΙΚΩΝ ΑΠΟΡΡΙΜΜΑΤΩΝ</t>
  </si>
  <si>
    <t>ΚΑ: 30/7135.06.01, 30.002/6662.01.01, 30/6699.01.01</t>
  </si>
  <si>
    <t>Κάτοπτρα κυκλοφορίας χωρίς ιστό στήριξης Φ60</t>
  </si>
  <si>
    <t>Κάτοπτρο κυκλοφορίας χωρίς ιστό στήριξης Φ80</t>
  </si>
  <si>
    <t>Ψυχροπλαστικό χρώμα 2 συστατικών ψεκαζόμενο αναλογίας 1:1 λευκό</t>
  </si>
  <si>
    <t>ΟΙΚΟΝΟΜΙΚΗ ΠΡΟΣΦΟΡΑ</t>
  </si>
  <si>
    <t xml:space="preserve">Του </t>
  </si>
  <si>
    <t>Δ/νση:</t>
  </si>
  <si>
    <t>Τηλ.:</t>
  </si>
  <si>
    <t>Σύνολο με Φ.Π.Α (ολογράφως):</t>
  </si>
  <si>
    <t>Έλαβα γνώση των όρων προμήθειας και των τεχνικών προδιαγραφών τους οποίους αποδέχομαι</t>
  </si>
  <si>
    <t>Ο Προσφέρων</t>
  </si>
  <si>
    <t>Φ.Π.Α. 24%</t>
  </si>
</sst>
</file>

<file path=xl/styles.xml><?xml version="1.0" encoding="utf-8"?>
<styleSheet xmlns="http://schemas.openxmlformats.org/spreadsheetml/2006/main">
  <numFmts count="2">
    <numFmt numFmtId="166" formatCode="#,###"/>
    <numFmt numFmtId="168" formatCode="#,##0.00\ &quot;€&quot;;[Red]#,##0.00\ &quot;€&quot;"/>
  </numFmts>
  <fonts count="19">
    <font>
      <sz val="10"/>
      <name val="Arial"/>
      <family val="2"/>
      <charset val="161"/>
    </font>
    <font>
      <b/>
      <sz val="8"/>
      <name val="Arial Narrow"/>
      <family val="2"/>
      <charset val="161"/>
    </font>
    <font>
      <sz val="8"/>
      <name val="Arial Narrow"/>
      <family val="2"/>
      <charset val="161"/>
    </font>
    <font>
      <b/>
      <u/>
      <sz val="10"/>
      <name val="Arial Narrow"/>
      <family val="2"/>
      <charset val="161"/>
    </font>
    <font>
      <sz val="10"/>
      <color indexed="12"/>
      <name val="Arial Narrow"/>
      <family val="2"/>
      <charset val="161"/>
    </font>
    <font>
      <sz val="10"/>
      <name val="Arial Narrow"/>
      <family val="2"/>
      <charset val="1"/>
    </font>
    <font>
      <b/>
      <sz val="7"/>
      <name val="Arial Narrow"/>
      <family val="2"/>
      <charset val="161"/>
    </font>
    <font>
      <sz val="8"/>
      <name val="Arial"/>
      <family val="2"/>
      <charset val="161"/>
    </font>
    <font>
      <sz val="8"/>
      <color indexed="8"/>
      <name val="Arial Narrow"/>
      <family val="2"/>
      <charset val="161"/>
    </font>
    <font>
      <sz val="10"/>
      <name val="Arial"/>
      <family val="2"/>
      <charset val="161"/>
    </font>
    <font>
      <b/>
      <sz val="9"/>
      <name val="Arial Narrow"/>
      <family val="2"/>
      <charset val="161"/>
    </font>
    <font>
      <sz val="9"/>
      <name val="Arial Narrow"/>
      <family val="2"/>
      <charset val="161"/>
    </font>
    <font>
      <b/>
      <sz val="9"/>
      <name val="Arial"/>
      <family val="2"/>
      <charset val="161"/>
    </font>
    <font>
      <sz val="8"/>
      <name val="Arial Narrow"/>
    </font>
    <font>
      <b/>
      <u/>
      <sz val="11"/>
      <name val="Arial Narrow"/>
      <family val="2"/>
      <charset val="161"/>
    </font>
    <font>
      <b/>
      <sz val="10"/>
      <name val="Arial Narrow"/>
      <family val="2"/>
      <charset val="161"/>
    </font>
    <font>
      <b/>
      <u/>
      <sz val="12"/>
      <name val="Arial Narrow"/>
      <family val="2"/>
      <charset val="161"/>
    </font>
    <font>
      <b/>
      <sz val="10"/>
      <name val="Arial"/>
      <family val="2"/>
      <charset val="161"/>
    </font>
    <font>
      <sz val="10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243"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2" fillId="0" borderId="0" xfId="0" applyNumberFormat="1" applyFont="1" applyFill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vertical="center"/>
    </xf>
    <xf numFmtId="4" fontId="2" fillId="0" borderId="34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vertical="center"/>
    </xf>
    <xf numFmtId="4" fontId="2" fillId="0" borderId="42" xfId="0" applyNumberFormat="1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1" fontId="2" fillId="0" borderId="44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horizontal="center" vertical="center"/>
    </xf>
    <xf numFmtId="4" fontId="2" fillId="0" borderId="48" xfId="0" applyNumberFormat="1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 horizontal="center" vertical="center"/>
    </xf>
    <xf numFmtId="4" fontId="1" fillId="0" borderId="50" xfId="0" applyNumberFormat="1" applyFont="1" applyFill="1" applyBorder="1" applyAlignment="1">
      <alignment vertical="center"/>
    </xf>
    <xf numFmtId="4" fontId="2" fillId="0" borderId="51" xfId="0" applyNumberFormat="1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vertical="center"/>
    </xf>
    <xf numFmtId="1" fontId="13" fillId="0" borderId="52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vertical="center"/>
    </xf>
    <xf numFmtId="4" fontId="13" fillId="0" borderId="54" xfId="0" applyNumberFormat="1" applyFont="1" applyFill="1" applyBorder="1" applyAlignment="1">
      <alignment vertical="center"/>
    </xf>
    <xf numFmtId="4" fontId="13" fillId="0" borderId="5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vertical="center"/>
    </xf>
    <xf numFmtId="1" fontId="13" fillId="0" borderId="56" xfId="0" applyNumberFormat="1" applyFont="1" applyFill="1" applyBorder="1" applyAlignment="1">
      <alignment horizontal="center" vertical="center"/>
    </xf>
    <xf numFmtId="4" fontId="13" fillId="0" borderId="57" xfId="0" applyNumberFormat="1" applyFont="1" applyFill="1" applyBorder="1" applyAlignment="1">
      <alignment vertical="center"/>
    </xf>
    <xf numFmtId="4" fontId="13" fillId="0" borderId="58" xfId="0" applyNumberFormat="1" applyFont="1" applyFill="1" applyBorder="1" applyAlignment="1">
      <alignment vertical="center"/>
    </xf>
    <xf numFmtId="4" fontId="13" fillId="0" borderId="59" xfId="0" applyNumberFormat="1" applyFont="1" applyFill="1" applyBorder="1" applyAlignment="1">
      <alignment vertical="center"/>
    </xf>
    <xf numFmtId="1" fontId="13" fillId="0" borderId="60" xfId="0" applyNumberFormat="1" applyFont="1" applyFill="1" applyBorder="1" applyAlignment="1">
      <alignment horizontal="center" vertical="center"/>
    </xf>
    <xf numFmtId="4" fontId="13" fillId="0" borderId="61" xfId="0" applyNumberFormat="1" applyFont="1" applyFill="1" applyBorder="1" applyAlignment="1">
      <alignment vertical="center"/>
    </xf>
    <xf numFmtId="4" fontId="13" fillId="0" borderId="62" xfId="0" applyNumberFormat="1" applyFont="1" applyFill="1" applyBorder="1" applyAlignment="1">
      <alignment vertical="center"/>
    </xf>
    <xf numFmtId="4" fontId="13" fillId="0" borderId="63" xfId="0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horizontal="center" vertical="center"/>
    </xf>
    <xf numFmtId="4" fontId="2" fillId="0" borderId="61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8" fillId="0" borderId="65" xfId="0" applyFont="1" applyFill="1" applyBorder="1" applyAlignment="1">
      <alignment horizontal="center" vertical="center" wrapText="1"/>
    </xf>
    <xf numFmtId="2" fontId="8" fillId="0" borderId="66" xfId="0" applyNumberFormat="1" applyFont="1" applyFill="1" applyBorder="1" applyAlignment="1">
      <alignment horizontal="center" vertical="center" wrapText="1"/>
    </xf>
    <xf numFmtId="2" fontId="2" fillId="0" borderId="63" xfId="0" applyNumberFormat="1" applyFont="1" applyBorder="1" applyAlignment="1">
      <alignment vertical="center" wrapText="1"/>
    </xf>
    <xf numFmtId="4" fontId="2" fillId="0" borderId="67" xfId="0" applyNumberFormat="1" applyFont="1" applyFill="1" applyBorder="1" applyAlignment="1">
      <alignment vertical="center"/>
    </xf>
    <xf numFmtId="49" fontId="15" fillId="0" borderId="43" xfId="0" applyNumberFormat="1" applyFont="1" applyFill="1" applyBorder="1" applyAlignment="1" applyProtection="1">
      <alignment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68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>
      <alignment vertical="center"/>
    </xf>
    <xf numFmtId="4" fontId="13" fillId="0" borderId="26" xfId="0" applyNumberFormat="1" applyFont="1" applyFill="1" applyBorder="1" applyAlignment="1">
      <alignment vertical="center"/>
    </xf>
    <xf numFmtId="4" fontId="13" fillId="0" borderId="27" xfId="0" applyNumberFormat="1" applyFont="1" applyFill="1" applyBorder="1" applyAlignment="1">
      <alignment vertical="center"/>
    </xf>
    <xf numFmtId="4" fontId="13" fillId="0" borderId="29" xfId="0" applyNumberFormat="1" applyFont="1" applyFill="1" applyBorder="1" applyAlignment="1">
      <alignment vertical="center"/>
    </xf>
    <xf numFmtId="4" fontId="13" fillId="0" borderId="67" xfId="0" applyNumberFormat="1" applyFont="1" applyFill="1" applyBorder="1" applyAlignment="1">
      <alignment vertical="center"/>
    </xf>
    <xf numFmtId="4" fontId="13" fillId="0" borderId="64" xfId="0" applyNumberFormat="1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 wrapText="1"/>
    </xf>
    <xf numFmtId="2" fontId="2" fillId="0" borderId="7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justify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2" fontId="2" fillId="0" borderId="71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vertical="center" wrapText="1"/>
    </xf>
    <xf numFmtId="0" fontId="2" fillId="0" borderId="65" xfId="0" applyFont="1" applyBorder="1" applyAlignment="1">
      <alignment horizontal="center" vertical="center" wrapText="1"/>
    </xf>
    <xf numFmtId="2" fontId="2" fillId="0" borderId="66" xfId="0" applyNumberFormat="1" applyFont="1" applyBorder="1" applyAlignment="1">
      <alignment horizontal="center" vertical="center" wrapText="1"/>
    </xf>
    <xf numFmtId="4" fontId="2" fillId="0" borderId="66" xfId="0" applyNumberFormat="1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72" xfId="0" applyFont="1" applyBorder="1" applyAlignment="1">
      <alignment vertical="center" wrapText="1"/>
    </xf>
    <xf numFmtId="0" fontId="2" fillId="0" borderId="72" xfId="0" applyFont="1" applyBorder="1" applyAlignment="1">
      <alignment horizontal="center" vertical="center" wrapText="1"/>
    </xf>
    <xf numFmtId="2" fontId="2" fillId="0" borderId="73" xfId="0" applyNumberFormat="1" applyFont="1" applyBorder="1" applyAlignment="1">
      <alignment horizontal="center" vertical="center" wrapText="1"/>
    </xf>
    <xf numFmtId="4" fontId="2" fillId="0" borderId="73" xfId="0" applyNumberFormat="1" applyFont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2" borderId="75" xfId="0" applyNumberFormat="1" applyFont="1" applyFill="1" applyBorder="1" applyAlignment="1">
      <alignment horizontal="center" vertical="center"/>
    </xf>
    <xf numFmtId="166" fontId="2" fillId="2" borderId="64" xfId="0" applyNumberFormat="1" applyFont="1" applyFill="1" applyBorder="1" applyAlignment="1">
      <alignment horizontal="center" vertical="center" wrapText="1"/>
    </xf>
    <xf numFmtId="166" fontId="2" fillId="2" borderId="24" xfId="0" applyNumberFormat="1" applyFont="1" applyFill="1" applyBorder="1" applyAlignment="1">
      <alignment horizontal="center" vertical="center" wrapText="1"/>
    </xf>
    <xf numFmtId="166" fontId="2" fillId="2" borderId="26" xfId="0" applyNumberFormat="1" applyFont="1" applyFill="1" applyBorder="1" applyAlignment="1">
      <alignment horizontal="center" vertical="center" wrapText="1"/>
    </xf>
    <xf numFmtId="4" fontId="2" fillId="0" borderId="76" xfId="0" applyNumberFormat="1" applyFont="1" applyFill="1" applyBorder="1" applyAlignment="1">
      <alignment vertical="center"/>
    </xf>
    <xf numFmtId="4" fontId="2" fillId="0" borderId="77" xfId="0" applyNumberFormat="1" applyFont="1" applyFill="1" applyBorder="1" applyAlignment="1">
      <alignment vertical="center"/>
    </xf>
    <xf numFmtId="0" fontId="2" fillId="0" borderId="78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center" vertical="center" wrapText="1"/>
    </xf>
    <xf numFmtId="2" fontId="2" fillId="0" borderId="76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" fontId="2" fillId="0" borderId="74" xfId="0" applyNumberFormat="1" applyFont="1" applyFill="1" applyBorder="1" applyAlignment="1">
      <alignment vertical="center"/>
    </xf>
    <xf numFmtId="4" fontId="2" fillId="0" borderId="65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4" fontId="2" fillId="0" borderId="72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4" fontId="2" fillId="0" borderId="71" xfId="0" applyNumberFormat="1" applyFont="1" applyFill="1" applyBorder="1" applyAlignment="1">
      <alignment vertical="center"/>
    </xf>
    <xf numFmtId="4" fontId="2" fillId="0" borderId="83" xfId="0" applyNumberFormat="1" applyFont="1" applyFill="1" applyBorder="1" applyAlignment="1">
      <alignment vertical="center"/>
    </xf>
    <xf numFmtId="4" fontId="2" fillId="0" borderId="75" xfId="0" applyNumberFormat="1" applyFont="1" applyFill="1" applyBorder="1" applyAlignment="1">
      <alignment vertical="center"/>
    </xf>
    <xf numFmtId="4" fontId="2" fillId="0" borderId="8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 wrapText="1"/>
    </xf>
    <xf numFmtId="4" fontId="2" fillId="0" borderId="85" xfId="0" applyNumberFormat="1" applyFont="1" applyFill="1" applyBorder="1" applyAlignment="1">
      <alignment vertical="center"/>
    </xf>
    <xf numFmtId="4" fontId="2" fillId="0" borderId="86" xfId="0" applyNumberFormat="1" applyFont="1" applyFill="1" applyBorder="1" applyAlignment="1">
      <alignment vertical="center"/>
    </xf>
    <xf numFmtId="4" fontId="2" fillId="0" borderId="87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51" xfId="0" applyNumberFormat="1" applyFont="1" applyFill="1" applyBorder="1" applyAlignment="1">
      <alignment vertical="center"/>
    </xf>
    <xf numFmtId="4" fontId="13" fillId="0" borderId="87" xfId="0" applyNumberFormat="1" applyFont="1" applyFill="1" applyBorder="1" applyAlignment="1">
      <alignment vertical="center"/>
    </xf>
    <xf numFmtId="4" fontId="2" fillId="0" borderId="88" xfId="0" applyNumberFormat="1" applyFont="1" applyFill="1" applyBorder="1" applyAlignment="1">
      <alignment vertical="center"/>
    </xf>
    <xf numFmtId="4" fontId="2" fillId="0" borderId="89" xfId="0" applyNumberFormat="1" applyFont="1" applyFill="1" applyBorder="1" applyAlignment="1">
      <alignment vertical="center"/>
    </xf>
    <xf numFmtId="4" fontId="2" fillId="0" borderId="90" xfId="0" applyNumberFormat="1" applyFont="1" applyFill="1" applyBorder="1" applyAlignment="1">
      <alignment vertical="center"/>
    </xf>
    <xf numFmtId="4" fontId="2" fillId="0" borderId="9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2" fillId="0" borderId="92" xfId="0" applyNumberFormat="1" applyFont="1" applyFill="1" applyBorder="1" applyAlignment="1">
      <alignment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68" fontId="12" fillId="0" borderId="0" xfId="0" applyNumberFormat="1" applyFont="1" applyFill="1" applyBorder="1" applyAlignment="1">
      <alignment vertical="center" wrapText="1"/>
    </xf>
    <xf numFmtId="0" fontId="0" fillId="0" borderId="95" xfId="0" applyFont="1" applyBorder="1" applyAlignment="1">
      <alignment vertical="center" wrapText="1"/>
    </xf>
    <xf numFmtId="0" fontId="16" fillId="0" borderId="96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7" fillId="0" borderId="97" xfId="0" applyFont="1" applyFill="1" applyBorder="1" applyAlignment="1">
      <alignment vertical="center"/>
    </xf>
    <xf numFmtId="4" fontId="2" fillId="0" borderId="98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horizontal="center" vertical="center"/>
    </xf>
    <xf numFmtId="0" fontId="0" fillId="0" borderId="96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3" fontId="2" fillId="0" borderId="10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49" fontId="15" fillId="0" borderId="1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103" xfId="0" applyNumberFormat="1" applyFont="1" applyFill="1" applyBorder="1" applyAlignment="1">
      <alignment horizontal="left" vertical="center"/>
    </xf>
    <xf numFmtId="0" fontId="1" fillId="0" borderId="64" xfId="0" applyFont="1" applyBorder="1" applyAlignment="1">
      <alignment horizontal="justify" vertical="center" wrapText="1"/>
    </xf>
    <xf numFmtId="0" fontId="1" fillId="0" borderId="104" xfId="0" applyFont="1" applyBorder="1" applyAlignment="1">
      <alignment horizontal="justify" vertical="center" wrapText="1"/>
    </xf>
    <xf numFmtId="0" fontId="1" fillId="0" borderId="105" xfId="0" applyFont="1" applyBorder="1" applyAlignment="1">
      <alignment horizontal="justify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168" fontId="1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1</xdr:col>
      <xdr:colOff>590550</xdr:colOff>
      <xdr:row>3</xdr:row>
      <xdr:rowOff>19050</xdr:rowOff>
    </xdr:to>
    <xdr:pic>
      <xdr:nvPicPr>
        <xdr:cNvPr id="4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9050"/>
          <a:ext cx="5905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D79"/>
  <sheetViews>
    <sheetView tabSelected="1" view="pageBreakPreview" zoomScale="150" zoomScaleNormal="120" zoomScaleSheetLayoutView="150" workbookViewId="0">
      <selection activeCell="D17" sqref="D17"/>
    </sheetView>
  </sheetViews>
  <sheetFormatPr defaultColWidth="11.5703125" defaultRowHeight="12.75" customHeight="1"/>
  <cols>
    <col min="1" max="1" width="3" style="38" customWidth="1"/>
    <col min="2" max="2" width="47.85546875" style="47" customWidth="1"/>
    <col min="3" max="3" width="5.5703125" style="38" customWidth="1"/>
    <col min="4" max="4" width="7" style="39" customWidth="1"/>
    <col min="5" max="5" width="5.140625" style="14" hidden="1" customWidth="1"/>
    <col min="6" max="6" width="8" style="41" hidden="1" customWidth="1"/>
    <col min="7" max="7" width="5.140625" style="40" hidden="1" customWidth="1"/>
    <col min="8" max="8" width="11.42578125" style="41" hidden="1" customWidth="1"/>
    <col min="9" max="10" width="7.85546875" style="41" hidden="1" customWidth="1"/>
    <col min="11" max="11" width="5.28515625" style="41" hidden="1" customWidth="1"/>
    <col min="12" max="14" width="8" style="41" hidden="1" customWidth="1"/>
    <col min="15" max="15" width="6" style="40" customWidth="1"/>
    <col min="16" max="16" width="11.85546875" style="41" customWidth="1"/>
    <col min="17" max="17" width="14.140625" style="47" customWidth="1"/>
    <col min="18" max="238" width="11.5703125" style="47" customWidth="1"/>
    <col min="239" max="16384" width="11.5703125" style="128"/>
  </cols>
  <sheetData>
    <row r="2" spans="1:31" ht="12.75" customHeight="1">
      <c r="A2" s="12"/>
      <c r="B2" s="12"/>
    </row>
    <row r="3" spans="1:31" ht="12.75" customHeight="1">
      <c r="A3" s="12"/>
      <c r="B3" s="12"/>
    </row>
    <row r="4" spans="1:31" ht="12.75" customHeight="1">
      <c r="A4" s="227" t="s">
        <v>44</v>
      </c>
      <c r="B4" s="227"/>
      <c r="C4" s="227" t="s">
        <v>61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pans="1:31" ht="12.75" customHeight="1">
      <c r="A5" s="227" t="s">
        <v>45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R5" s="38"/>
      <c r="S5" s="39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41"/>
    </row>
    <row r="6" spans="1:31" ht="12.75" customHeight="1">
      <c r="A6" s="227" t="s">
        <v>46</v>
      </c>
      <c r="B6" s="227"/>
      <c r="C6" s="227" t="s">
        <v>54</v>
      </c>
      <c r="D6" s="227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27" t="s">
        <v>72</v>
      </c>
      <c r="P6" s="227"/>
      <c r="R6" s="38"/>
      <c r="S6" s="39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41"/>
    </row>
    <row r="7" spans="1:31" ht="12.75" customHeight="1">
      <c r="A7" s="227" t="s">
        <v>47</v>
      </c>
      <c r="B7" s="227"/>
      <c r="C7" s="240" t="s">
        <v>55</v>
      </c>
      <c r="D7" s="240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41">
        <v>842263.8</v>
      </c>
      <c r="P7" s="241"/>
      <c r="R7" s="38"/>
      <c r="S7" s="39"/>
      <c r="U7" s="204"/>
      <c r="W7" s="204"/>
      <c r="X7" s="40"/>
      <c r="Y7" s="41"/>
      <c r="Z7" s="41"/>
      <c r="AA7" s="41"/>
      <c r="AB7" s="41"/>
      <c r="AC7" s="41"/>
      <c r="AD7" s="41"/>
      <c r="AE7" s="41"/>
    </row>
    <row r="8" spans="1:31" ht="12.75" customHeight="1">
      <c r="A8" s="227" t="s">
        <v>48</v>
      </c>
      <c r="B8" s="227"/>
      <c r="C8" s="227" t="s">
        <v>76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R8" s="38"/>
      <c r="S8" s="39"/>
      <c r="U8" s="204"/>
      <c r="W8" s="205"/>
      <c r="X8" s="40"/>
      <c r="Y8" s="41"/>
      <c r="Z8" s="41"/>
      <c r="AA8" s="41"/>
      <c r="AB8" s="41"/>
      <c r="AC8" s="41"/>
      <c r="AD8" s="41"/>
      <c r="AE8" s="41"/>
    </row>
    <row r="9" spans="1:31" ht="12.75" customHeight="1">
      <c r="A9" s="227" t="s">
        <v>49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R9" s="38"/>
      <c r="S9" s="39"/>
      <c r="T9" s="228"/>
      <c r="U9" s="228"/>
      <c r="V9" s="145"/>
      <c r="W9" s="13"/>
      <c r="X9" s="40"/>
      <c r="Y9" s="41"/>
      <c r="Z9" s="41"/>
      <c r="AA9" s="41"/>
      <c r="AB9" s="41"/>
      <c r="AC9" s="41"/>
      <c r="AD9" s="41"/>
      <c r="AE9" s="41"/>
    </row>
    <row r="10" spans="1:31" ht="12.75" customHeight="1">
      <c r="A10" s="227" t="s">
        <v>50</v>
      </c>
      <c r="B10" s="227"/>
      <c r="R10" s="38"/>
      <c r="S10" s="39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41"/>
    </row>
    <row r="11" spans="1:31" ht="12.75" customHeight="1">
      <c r="A11" s="227" t="s">
        <v>51</v>
      </c>
      <c r="B11" s="227"/>
      <c r="R11" s="38"/>
      <c r="S11" s="39"/>
      <c r="T11" s="219"/>
      <c r="U11" s="219"/>
      <c r="V11" s="219"/>
      <c r="W11" s="219"/>
      <c r="X11" s="41"/>
      <c r="Y11" s="41"/>
      <c r="Z11" s="41"/>
      <c r="AA11" s="41"/>
      <c r="AB11" s="41"/>
      <c r="AC11" s="41"/>
      <c r="AD11" s="40"/>
      <c r="AE11" s="41"/>
    </row>
    <row r="12" spans="1:31" ht="12.75" customHeight="1">
      <c r="A12" s="227" t="s">
        <v>52</v>
      </c>
      <c r="B12" s="227"/>
    </row>
    <row r="13" spans="1:31" ht="12.75" customHeight="1" thickBot="1">
      <c r="A13" s="227" t="s">
        <v>53</v>
      </c>
      <c r="B13" s="227"/>
    </row>
    <row r="14" spans="1:31" ht="12" customHeight="1" thickBot="1">
      <c r="A14" s="223"/>
      <c r="B14" s="223"/>
      <c r="E14" s="224" t="s">
        <v>46</v>
      </c>
      <c r="F14" s="225"/>
      <c r="G14" s="225"/>
      <c r="H14" s="226"/>
      <c r="I14" s="112"/>
      <c r="J14" s="112"/>
      <c r="K14" s="224" t="s">
        <v>69</v>
      </c>
      <c r="L14" s="226"/>
      <c r="M14" s="224" t="s">
        <v>75</v>
      </c>
      <c r="N14" s="226"/>
      <c r="O14" s="113"/>
      <c r="P14" s="113"/>
      <c r="Q14" s="113"/>
      <c r="R14" s="113"/>
      <c r="S14" s="113"/>
    </row>
    <row r="15" spans="1:31" ht="15" customHeight="1">
      <c r="A15" s="231" t="s">
        <v>80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</row>
    <row r="16" spans="1:31" ht="6.75" customHeight="1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</row>
    <row r="17" spans="1:18" ht="15" customHeight="1">
      <c r="A17" s="218"/>
      <c r="B17" s="218" t="s">
        <v>81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</row>
    <row r="18" spans="1:18" ht="15" customHeight="1">
      <c r="A18" s="206"/>
      <c r="B18" s="206" t="s">
        <v>82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</row>
    <row r="19" spans="1:18" ht="15" customHeight="1">
      <c r="A19" s="206"/>
      <c r="B19" s="206" t="s">
        <v>83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</row>
    <row r="20" spans="1:18" ht="16.5" customHeight="1" thickBot="1">
      <c r="B20" s="129"/>
      <c r="E20" s="222" t="s">
        <v>19</v>
      </c>
      <c r="F20" s="222"/>
      <c r="G20" s="237" t="s">
        <v>20</v>
      </c>
      <c r="H20" s="237"/>
      <c r="I20" s="237" t="s">
        <v>0</v>
      </c>
      <c r="J20" s="238"/>
      <c r="K20" s="229" t="s">
        <v>68</v>
      </c>
      <c r="L20" s="230"/>
      <c r="M20" s="229" t="s">
        <v>68</v>
      </c>
      <c r="N20" s="230"/>
      <c r="O20" s="95"/>
    </row>
    <row r="21" spans="1:18" ht="25.5" customHeight="1" thickBot="1">
      <c r="A21" s="42" t="s">
        <v>21</v>
      </c>
      <c r="B21" s="43" t="s">
        <v>22</v>
      </c>
      <c r="C21" s="43" t="s">
        <v>23</v>
      </c>
      <c r="D21" s="44" t="s">
        <v>24</v>
      </c>
      <c r="E21" s="16" t="s">
        <v>25</v>
      </c>
      <c r="F21" s="1" t="s">
        <v>26</v>
      </c>
      <c r="G21" s="15" t="s">
        <v>25</v>
      </c>
      <c r="H21" s="1" t="s">
        <v>26</v>
      </c>
      <c r="I21" s="15" t="s">
        <v>25</v>
      </c>
      <c r="J21" s="1" t="s">
        <v>26</v>
      </c>
      <c r="K21" s="15" t="s">
        <v>25</v>
      </c>
      <c r="L21" s="1" t="s">
        <v>26</v>
      </c>
      <c r="M21" s="15" t="s">
        <v>25</v>
      </c>
      <c r="N21" s="1" t="s">
        <v>26</v>
      </c>
      <c r="O21" s="45" t="s">
        <v>27</v>
      </c>
      <c r="P21" s="1" t="s">
        <v>28</v>
      </c>
    </row>
    <row r="22" spans="1:18" ht="6" customHeight="1" thickBot="1">
      <c r="A22" s="192"/>
      <c r="B22" s="193"/>
      <c r="C22" s="194"/>
      <c r="D22" s="195"/>
      <c r="E22" s="196"/>
      <c r="F22" s="18"/>
      <c r="G22" s="17"/>
      <c r="H22" s="18"/>
      <c r="I22" s="18"/>
      <c r="J22" s="18"/>
      <c r="K22" s="18"/>
      <c r="L22" s="18"/>
      <c r="M22" s="18"/>
      <c r="N22" s="18"/>
      <c r="O22" s="197"/>
      <c r="P22" s="198"/>
    </row>
    <row r="23" spans="1:18" ht="17.850000000000001" customHeight="1" thickBot="1">
      <c r="A23" s="220" t="s">
        <v>3</v>
      </c>
      <c r="B23" s="221"/>
      <c r="C23" s="221"/>
      <c r="D23" s="221"/>
      <c r="E23" s="37"/>
      <c r="F23" s="24"/>
      <c r="G23" s="36"/>
      <c r="H23" s="24"/>
      <c r="I23" s="24"/>
      <c r="J23" s="24"/>
      <c r="K23" s="24"/>
      <c r="L23" s="24"/>
      <c r="M23" s="24"/>
      <c r="N23" s="24"/>
      <c r="O23" s="36"/>
      <c r="P23" s="199"/>
    </row>
    <row r="24" spans="1:18" ht="39.75" customHeight="1">
      <c r="A24" s="200">
        <v>1</v>
      </c>
      <c r="B24" s="124" t="s">
        <v>4</v>
      </c>
      <c r="C24" s="125" t="s">
        <v>30</v>
      </c>
      <c r="D24" s="126"/>
      <c r="E24" s="63"/>
      <c r="F24" s="33"/>
      <c r="G24" s="151">
        <v>800</v>
      </c>
      <c r="H24" s="11">
        <f t="shared" ref="H24:H50" si="0">G24*D24</f>
        <v>0</v>
      </c>
      <c r="I24" s="35"/>
      <c r="J24" s="33"/>
      <c r="K24" s="115"/>
      <c r="L24" s="49"/>
      <c r="M24" s="188"/>
      <c r="N24" s="182"/>
      <c r="O24" s="48">
        <f>E24+G24+K24+M24</f>
        <v>800</v>
      </c>
      <c r="P24" s="49"/>
    </row>
    <row r="25" spans="1:18" ht="52.5" customHeight="1">
      <c r="A25" s="201">
        <v>2</v>
      </c>
      <c r="B25" s="130" t="s">
        <v>71</v>
      </c>
      <c r="C25" s="131" t="s">
        <v>30</v>
      </c>
      <c r="D25" s="132"/>
      <c r="E25" s="63"/>
      <c r="F25" s="33"/>
      <c r="G25" s="34"/>
      <c r="H25" s="11"/>
      <c r="I25" s="35"/>
      <c r="J25" s="33"/>
      <c r="K25" s="147">
        <v>30</v>
      </c>
      <c r="L25" s="111">
        <f>K25*D25</f>
        <v>0</v>
      </c>
      <c r="M25" s="189"/>
      <c r="N25" s="89"/>
      <c r="O25" s="50">
        <f t="shared" ref="O25:O62" si="1">E25+G25+K25+M25</f>
        <v>30</v>
      </c>
      <c r="P25" s="51"/>
    </row>
    <row r="26" spans="1:18" ht="14.1" customHeight="1">
      <c r="A26" s="201">
        <v>3</v>
      </c>
      <c r="B26" s="64" t="s">
        <v>5</v>
      </c>
      <c r="C26" s="127" t="s">
        <v>56</v>
      </c>
      <c r="D26" s="66"/>
      <c r="E26" s="23"/>
      <c r="F26" s="11"/>
      <c r="G26" s="3">
        <v>125</v>
      </c>
      <c r="H26" s="11">
        <f t="shared" si="0"/>
        <v>0</v>
      </c>
      <c r="I26" s="19"/>
      <c r="J26" s="11"/>
      <c r="K26" s="90"/>
      <c r="L26" s="51"/>
      <c r="M26" s="177"/>
      <c r="N26" s="183"/>
      <c r="O26" s="50">
        <f t="shared" si="1"/>
        <v>125</v>
      </c>
      <c r="P26" s="51"/>
    </row>
    <row r="27" spans="1:18" ht="14.1" customHeight="1">
      <c r="A27" s="201">
        <v>4</v>
      </c>
      <c r="B27" s="2" t="s">
        <v>6</v>
      </c>
      <c r="C27" s="5" t="s">
        <v>2</v>
      </c>
      <c r="D27" s="4"/>
      <c r="E27" s="23"/>
      <c r="F27" s="11"/>
      <c r="G27" s="149">
        <v>450</v>
      </c>
      <c r="H27" s="11">
        <f t="shared" si="0"/>
        <v>0</v>
      </c>
      <c r="I27" s="19"/>
      <c r="J27" s="11"/>
      <c r="K27" s="90"/>
      <c r="L27" s="51"/>
      <c r="M27" s="177"/>
      <c r="N27" s="183"/>
      <c r="O27" s="50">
        <f t="shared" si="1"/>
        <v>450</v>
      </c>
      <c r="P27" s="51"/>
    </row>
    <row r="28" spans="1:18" ht="14.1" customHeight="1">
      <c r="A28" s="201">
        <v>5</v>
      </c>
      <c r="B28" s="2" t="s">
        <v>31</v>
      </c>
      <c r="C28" s="5" t="s">
        <v>2</v>
      </c>
      <c r="D28" s="4"/>
      <c r="E28" s="23"/>
      <c r="F28" s="11"/>
      <c r="G28" s="149">
        <v>600</v>
      </c>
      <c r="H28" s="11">
        <f t="shared" si="0"/>
        <v>0</v>
      </c>
      <c r="I28" s="19"/>
      <c r="J28" s="11"/>
      <c r="K28" s="90"/>
      <c r="L28" s="51"/>
      <c r="M28" s="177"/>
      <c r="N28" s="183"/>
      <c r="O28" s="50">
        <f t="shared" si="1"/>
        <v>600</v>
      </c>
      <c r="P28" s="51"/>
    </row>
    <row r="29" spans="1:18" ht="14.1" customHeight="1">
      <c r="A29" s="201">
        <v>6</v>
      </c>
      <c r="B29" s="2" t="s">
        <v>7</v>
      </c>
      <c r="C29" s="5" t="s">
        <v>2</v>
      </c>
      <c r="D29" s="4"/>
      <c r="E29" s="23"/>
      <c r="F29" s="11"/>
      <c r="G29" s="149">
        <v>450</v>
      </c>
      <c r="H29" s="11">
        <f t="shared" si="0"/>
        <v>0</v>
      </c>
      <c r="I29" s="19"/>
      <c r="J29" s="11"/>
      <c r="K29" s="90"/>
      <c r="L29" s="51"/>
      <c r="M29" s="177"/>
      <c r="N29" s="183"/>
      <c r="O29" s="50">
        <f t="shared" si="1"/>
        <v>450</v>
      </c>
      <c r="P29" s="51"/>
      <c r="R29" s="41"/>
    </row>
    <row r="30" spans="1:18" ht="15.2" customHeight="1">
      <c r="A30" s="201">
        <v>7</v>
      </c>
      <c r="B30" s="2" t="s">
        <v>8</v>
      </c>
      <c r="C30" s="5" t="s">
        <v>2</v>
      </c>
      <c r="D30" s="4"/>
      <c r="E30" s="23"/>
      <c r="F30" s="11"/>
      <c r="G30" s="149">
        <v>450</v>
      </c>
      <c r="H30" s="11">
        <f t="shared" si="0"/>
        <v>0</v>
      </c>
      <c r="I30" s="19"/>
      <c r="J30" s="11"/>
      <c r="K30" s="90"/>
      <c r="L30" s="51"/>
      <c r="M30" s="177"/>
      <c r="N30" s="183"/>
      <c r="O30" s="50">
        <f t="shared" si="1"/>
        <v>450</v>
      </c>
      <c r="P30" s="51"/>
    </row>
    <row r="31" spans="1:18" ht="15.2" customHeight="1">
      <c r="A31" s="201">
        <v>8</v>
      </c>
      <c r="B31" s="2" t="s">
        <v>9</v>
      </c>
      <c r="C31" s="5" t="s">
        <v>2</v>
      </c>
      <c r="D31" s="4"/>
      <c r="E31" s="23"/>
      <c r="F31" s="11"/>
      <c r="G31" s="149">
        <v>450</v>
      </c>
      <c r="H31" s="11">
        <f t="shared" si="0"/>
        <v>0</v>
      </c>
      <c r="I31" s="19"/>
      <c r="J31" s="11"/>
      <c r="K31" s="90"/>
      <c r="L31" s="51"/>
      <c r="M31" s="177"/>
      <c r="N31" s="183"/>
      <c r="O31" s="50">
        <f t="shared" si="1"/>
        <v>450</v>
      </c>
      <c r="P31" s="51"/>
      <c r="R31" s="41"/>
    </row>
    <row r="32" spans="1:18" ht="15.2" customHeight="1">
      <c r="A32" s="201">
        <v>9</v>
      </c>
      <c r="B32" s="2" t="s">
        <v>32</v>
      </c>
      <c r="C32" s="5" t="s">
        <v>2</v>
      </c>
      <c r="D32" s="4"/>
      <c r="E32" s="23"/>
      <c r="F32" s="11"/>
      <c r="G32" s="149">
        <v>600</v>
      </c>
      <c r="H32" s="11">
        <f t="shared" si="0"/>
        <v>0</v>
      </c>
      <c r="I32" s="19"/>
      <c r="J32" s="11"/>
      <c r="K32" s="90"/>
      <c r="L32" s="51"/>
      <c r="M32" s="177"/>
      <c r="N32" s="183"/>
      <c r="O32" s="50">
        <f t="shared" si="1"/>
        <v>600</v>
      </c>
      <c r="P32" s="51"/>
    </row>
    <row r="33" spans="1:19" ht="15.2" customHeight="1">
      <c r="A33" s="201">
        <v>10</v>
      </c>
      <c r="B33" s="2" t="s">
        <v>10</v>
      </c>
      <c r="C33" s="5" t="s">
        <v>2</v>
      </c>
      <c r="D33" s="4"/>
      <c r="E33" s="23"/>
      <c r="F33" s="11"/>
      <c r="G33" s="149">
        <v>450</v>
      </c>
      <c r="H33" s="11">
        <f t="shared" si="0"/>
        <v>0</v>
      </c>
      <c r="I33" s="19"/>
      <c r="J33" s="11"/>
      <c r="K33" s="90"/>
      <c r="L33" s="51"/>
      <c r="M33" s="177"/>
      <c r="N33" s="183"/>
      <c r="O33" s="50">
        <f t="shared" si="1"/>
        <v>450</v>
      </c>
      <c r="P33" s="51"/>
      <c r="R33" s="41"/>
    </row>
    <row r="34" spans="1:19" ht="15.2" customHeight="1">
      <c r="A34" s="201">
        <v>11</v>
      </c>
      <c r="B34" s="2" t="s">
        <v>33</v>
      </c>
      <c r="C34" s="5" t="s">
        <v>2</v>
      </c>
      <c r="D34" s="4"/>
      <c r="E34" s="23"/>
      <c r="F34" s="11"/>
      <c r="G34" s="149">
        <v>600</v>
      </c>
      <c r="H34" s="11">
        <f t="shared" si="0"/>
        <v>0</v>
      </c>
      <c r="I34" s="19"/>
      <c r="J34" s="11"/>
      <c r="K34" s="90"/>
      <c r="L34" s="51"/>
      <c r="M34" s="177"/>
      <c r="N34" s="183"/>
      <c r="O34" s="50">
        <f t="shared" si="1"/>
        <v>600</v>
      </c>
      <c r="P34" s="51"/>
    </row>
    <row r="35" spans="1:19" ht="15.2" customHeight="1">
      <c r="A35" s="201">
        <v>12</v>
      </c>
      <c r="B35" s="2" t="s">
        <v>11</v>
      </c>
      <c r="C35" s="5" t="s">
        <v>2</v>
      </c>
      <c r="D35" s="4"/>
      <c r="E35" s="23"/>
      <c r="F35" s="11"/>
      <c r="G35" s="149">
        <v>450</v>
      </c>
      <c r="H35" s="11">
        <f t="shared" si="0"/>
        <v>0</v>
      </c>
      <c r="I35" s="19"/>
      <c r="J35" s="11"/>
      <c r="K35" s="90"/>
      <c r="L35" s="51"/>
      <c r="M35" s="177"/>
      <c r="N35" s="183"/>
      <c r="O35" s="50">
        <f t="shared" si="1"/>
        <v>450</v>
      </c>
      <c r="P35" s="51"/>
    </row>
    <row r="36" spans="1:19" ht="14.1" customHeight="1">
      <c r="A36" s="201">
        <v>13</v>
      </c>
      <c r="B36" s="2" t="s">
        <v>58</v>
      </c>
      <c r="C36" s="5" t="s">
        <v>2</v>
      </c>
      <c r="D36" s="4"/>
      <c r="E36" s="23"/>
      <c r="F36" s="11"/>
      <c r="G36" s="149">
        <v>300</v>
      </c>
      <c r="H36" s="11">
        <f t="shared" si="0"/>
        <v>0</v>
      </c>
      <c r="I36" s="19"/>
      <c r="J36" s="11"/>
      <c r="K36" s="90"/>
      <c r="L36" s="51"/>
      <c r="M36" s="177"/>
      <c r="N36" s="183"/>
      <c r="O36" s="50">
        <f t="shared" si="1"/>
        <v>300</v>
      </c>
      <c r="P36" s="51"/>
      <c r="R36" s="150"/>
      <c r="S36" s="150"/>
    </row>
    <row r="37" spans="1:19" ht="14.1" customHeight="1">
      <c r="A37" s="201">
        <v>14</v>
      </c>
      <c r="B37" s="2" t="s">
        <v>59</v>
      </c>
      <c r="C37" s="5" t="s">
        <v>2</v>
      </c>
      <c r="D37" s="4"/>
      <c r="E37" s="23"/>
      <c r="F37" s="11"/>
      <c r="G37" s="149">
        <v>450</v>
      </c>
      <c r="H37" s="11">
        <f t="shared" si="0"/>
        <v>0</v>
      </c>
      <c r="I37" s="19"/>
      <c r="J37" s="11"/>
      <c r="K37" s="90"/>
      <c r="L37" s="51"/>
      <c r="M37" s="177"/>
      <c r="N37" s="183"/>
      <c r="O37" s="50">
        <f t="shared" si="1"/>
        <v>450</v>
      </c>
      <c r="P37" s="51"/>
    </row>
    <row r="38" spans="1:19" ht="14.1" customHeight="1">
      <c r="A38" s="201">
        <v>15</v>
      </c>
      <c r="B38" s="2" t="s">
        <v>57</v>
      </c>
      <c r="C38" s="5" t="s">
        <v>2</v>
      </c>
      <c r="D38" s="4"/>
      <c r="E38" s="23"/>
      <c r="F38" s="11"/>
      <c r="G38" s="149">
        <v>300</v>
      </c>
      <c r="H38" s="11">
        <f t="shared" si="0"/>
        <v>0</v>
      </c>
      <c r="I38" s="19"/>
      <c r="J38" s="11"/>
      <c r="K38" s="90"/>
      <c r="L38" s="51"/>
      <c r="M38" s="177"/>
      <c r="N38" s="183"/>
      <c r="O38" s="50">
        <f t="shared" si="1"/>
        <v>300</v>
      </c>
      <c r="P38" s="51"/>
    </row>
    <row r="39" spans="1:19" ht="14.1" customHeight="1">
      <c r="A39" s="201">
        <v>16</v>
      </c>
      <c r="B39" s="2" t="s">
        <v>34</v>
      </c>
      <c r="C39" s="5" t="s">
        <v>2</v>
      </c>
      <c r="D39" s="4"/>
      <c r="E39" s="23"/>
      <c r="F39" s="11"/>
      <c r="G39" s="149">
        <v>150</v>
      </c>
      <c r="H39" s="11">
        <f t="shared" si="0"/>
        <v>0</v>
      </c>
      <c r="I39" s="19"/>
      <c r="J39" s="11"/>
      <c r="K39" s="90"/>
      <c r="L39" s="51"/>
      <c r="M39" s="177"/>
      <c r="N39" s="183"/>
      <c r="O39" s="50">
        <f t="shared" si="1"/>
        <v>150</v>
      </c>
      <c r="P39" s="51"/>
    </row>
    <row r="40" spans="1:19" ht="14.1" customHeight="1">
      <c r="A40" s="201">
        <v>17</v>
      </c>
      <c r="B40" s="2" t="s">
        <v>60</v>
      </c>
      <c r="C40" s="5" t="s">
        <v>2</v>
      </c>
      <c r="D40" s="4"/>
      <c r="E40" s="23"/>
      <c r="F40" s="11"/>
      <c r="G40" s="149">
        <v>150</v>
      </c>
      <c r="H40" s="11">
        <f t="shared" si="0"/>
        <v>0</v>
      </c>
      <c r="I40" s="19"/>
      <c r="J40" s="11"/>
      <c r="K40" s="90"/>
      <c r="L40" s="51"/>
      <c r="M40" s="177"/>
      <c r="N40" s="183"/>
      <c r="O40" s="50">
        <f t="shared" si="1"/>
        <v>150</v>
      </c>
      <c r="P40" s="51"/>
    </row>
    <row r="41" spans="1:19" ht="14.1" customHeight="1">
      <c r="A41" s="201">
        <v>18</v>
      </c>
      <c r="B41" s="2" t="s">
        <v>35</v>
      </c>
      <c r="C41" s="5" t="s">
        <v>2</v>
      </c>
      <c r="D41" s="4"/>
      <c r="E41" s="23"/>
      <c r="F41" s="11"/>
      <c r="G41" s="149">
        <v>40</v>
      </c>
      <c r="H41" s="11">
        <f t="shared" si="0"/>
        <v>0</v>
      </c>
      <c r="I41" s="19"/>
      <c r="J41" s="11"/>
      <c r="K41" s="90"/>
      <c r="L41" s="51"/>
      <c r="M41" s="177"/>
      <c r="N41" s="183"/>
      <c r="O41" s="50">
        <f t="shared" si="1"/>
        <v>40</v>
      </c>
      <c r="P41" s="51"/>
    </row>
    <row r="42" spans="1:19" ht="25.35" customHeight="1">
      <c r="A42" s="201">
        <v>19</v>
      </c>
      <c r="B42" s="2" t="s">
        <v>36</v>
      </c>
      <c r="C42" s="5" t="s">
        <v>2</v>
      </c>
      <c r="D42" s="4"/>
      <c r="E42" s="23"/>
      <c r="F42" s="11"/>
      <c r="G42" s="149">
        <v>300</v>
      </c>
      <c r="H42" s="11">
        <f t="shared" si="0"/>
        <v>0</v>
      </c>
      <c r="I42" s="19"/>
      <c r="J42" s="11"/>
      <c r="K42" s="90"/>
      <c r="L42" s="51"/>
      <c r="M42" s="177"/>
      <c r="N42" s="183"/>
      <c r="O42" s="50">
        <f t="shared" si="1"/>
        <v>300</v>
      </c>
      <c r="P42" s="51"/>
      <c r="S42" s="150"/>
    </row>
    <row r="43" spans="1:19" ht="25.35" customHeight="1">
      <c r="A43" s="201">
        <v>20</v>
      </c>
      <c r="B43" s="2" t="s">
        <v>37</v>
      </c>
      <c r="C43" s="5" t="s">
        <v>2</v>
      </c>
      <c r="D43" s="4"/>
      <c r="E43" s="23"/>
      <c r="F43" s="11"/>
      <c r="G43" s="149">
        <v>300</v>
      </c>
      <c r="H43" s="11">
        <f t="shared" si="0"/>
        <v>0</v>
      </c>
      <c r="I43" s="19"/>
      <c r="J43" s="11"/>
      <c r="K43" s="90"/>
      <c r="L43" s="51"/>
      <c r="M43" s="177"/>
      <c r="N43" s="183"/>
      <c r="O43" s="50">
        <f t="shared" si="1"/>
        <v>300</v>
      </c>
      <c r="P43" s="51"/>
    </row>
    <row r="44" spans="1:19" ht="15.2" customHeight="1">
      <c r="A44" s="201">
        <v>21</v>
      </c>
      <c r="B44" s="2" t="s">
        <v>38</v>
      </c>
      <c r="C44" s="5" t="s">
        <v>2</v>
      </c>
      <c r="D44" s="4"/>
      <c r="E44" s="23"/>
      <c r="F44" s="11"/>
      <c r="G44" s="149">
        <v>450</v>
      </c>
      <c r="H44" s="11">
        <f t="shared" si="0"/>
        <v>0</v>
      </c>
      <c r="I44" s="19"/>
      <c r="J44" s="11"/>
      <c r="K44" s="90"/>
      <c r="L44" s="51"/>
      <c r="M44" s="177"/>
      <c r="N44" s="183"/>
      <c r="O44" s="50">
        <f t="shared" si="1"/>
        <v>450</v>
      </c>
      <c r="P44" s="51"/>
    </row>
    <row r="45" spans="1:19" ht="15.2" customHeight="1">
      <c r="A45" s="201">
        <v>22</v>
      </c>
      <c r="B45" s="2" t="s">
        <v>39</v>
      </c>
      <c r="C45" s="5" t="s">
        <v>2</v>
      </c>
      <c r="D45" s="4"/>
      <c r="E45" s="23"/>
      <c r="F45" s="11"/>
      <c r="G45" s="149">
        <v>450</v>
      </c>
      <c r="H45" s="11">
        <f t="shared" si="0"/>
        <v>0</v>
      </c>
      <c r="I45" s="19"/>
      <c r="J45" s="11"/>
      <c r="K45" s="90"/>
      <c r="L45" s="51"/>
      <c r="M45" s="177"/>
      <c r="N45" s="183"/>
      <c r="O45" s="50">
        <f t="shared" si="1"/>
        <v>450</v>
      </c>
      <c r="P45" s="51"/>
    </row>
    <row r="46" spans="1:19" ht="15.2" customHeight="1">
      <c r="A46" s="201">
        <v>23</v>
      </c>
      <c r="B46" s="2" t="s">
        <v>39</v>
      </c>
      <c r="C46" s="5" t="s">
        <v>2</v>
      </c>
      <c r="D46" s="4"/>
      <c r="E46" s="23"/>
      <c r="F46" s="11"/>
      <c r="G46" s="149">
        <v>450</v>
      </c>
      <c r="H46" s="11">
        <f t="shared" si="0"/>
        <v>0</v>
      </c>
      <c r="I46" s="19"/>
      <c r="J46" s="11"/>
      <c r="K46" s="90"/>
      <c r="L46" s="51"/>
      <c r="M46" s="177"/>
      <c r="N46" s="183"/>
      <c r="O46" s="50">
        <f t="shared" si="1"/>
        <v>450</v>
      </c>
      <c r="P46" s="51"/>
    </row>
    <row r="47" spans="1:19" ht="24.75" customHeight="1">
      <c r="A47" s="201">
        <v>24</v>
      </c>
      <c r="B47" s="2" t="s">
        <v>12</v>
      </c>
      <c r="C47" s="5" t="s">
        <v>2</v>
      </c>
      <c r="D47" s="4"/>
      <c r="E47" s="23"/>
      <c r="F47" s="11"/>
      <c r="G47" s="149">
        <v>300</v>
      </c>
      <c r="H47" s="11">
        <f t="shared" si="0"/>
        <v>0</v>
      </c>
      <c r="I47" s="19"/>
      <c r="J47" s="11"/>
      <c r="K47" s="90"/>
      <c r="L47" s="51"/>
      <c r="M47" s="177"/>
      <c r="N47" s="183"/>
      <c r="O47" s="50">
        <f t="shared" si="1"/>
        <v>300</v>
      </c>
      <c r="P47" s="51"/>
    </row>
    <row r="48" spans="1:19" ht="14.65" customHeight="1">
      <c r="A48" s="201">
        <v>25</v>
      </c>
      <c r="B48" s="2" t="s">
        <v>40</v>
      </c>
      <c r="C48" s="5" t="s">
        <v>2</v>
      </c>
      <c r="D48" s="4"/>
      <c r="E48" s="23"/>
      <c r="F48" s="11"/>
      <c r="G48" s="149">
        <v>300</v>
      </c>
      <c r="H48" s="11">
        <f t="shared" si="0"/>
        <v>0</v>
      </c>
      <c r="I48" s="19"/>
      <c r="J48" s="11"/>
      <c r="K48" s="90"/>
      <c r="L48" s="51"/>
      <c r="M48" s="177"/>
      <c r="N48" s="183"/>
      <c r="O48" s="50">
        <f t="shared" si="1"/>
        <v>300</v>
      </c>
      <c r="P48" s="51"/>
    </row>
    <row r="49" spans="1:16" ht="14.65" customHeight="1">
      <c r="A49" s="201">
        <v>26</v>
      </c>
      <c r="B49" s="2" t="s">
        <v>41</v>
      </c>
      <c r="C49" s="5" t="s">
        <v>2</v>
      </c>
      <c r="D49" s="4"/>
      <c r="E49" s="23"/>
      <c r="F49" s="11"/>
      <c r="G49" s="3">
        <v>120</v>
      </c>
      <c r="H49" s="11">
        <f t="shared" si="0"/>
        <v>0</v>
      </c>
      <c r="I49" s="19"/>
      <c r="J49" s="11"/>
      <c r="K49" s="90"/>
      <c r="L49" s="51"/>
      <c r="M49" s="177"/>
      <c r="N49" s="183"/>
      <c r="O49" s="50">
        <f t="shared" si="1"/>
        <v>120</v>
      </c>
      <c r="P49" s="51"/>
    </row>
    <row r="50" spans="1:16" ht="14.1" customHeight="1">
      <c r="A50" s="201">
        <v>27</v>
      </c>
      <c r="B50" s="2" t="s">
        <v>13</v>
      </c>
      <c r="C50" s="5" t="s">
        <v>30</v>
      </c>
      <c r="D50" s="4"/>
      <c r="E50" s="23"/>
      <c r="F50" s="11"/>
      <c r="G50" s="3">
        <v>3000</v>
      </c>
      <c r="H50" s="11">
        <f t="shared" si="0"/>
        <v>0</v>
      </c>
      <c r="I50" s="19"/>
      <c r="J50" s="11"/>
      <c r="K50" s="90"/>
      <c r="L50" s="51"/>
      <c r="M50" s="177"/>
      <c r="N50" s="183"/>
      <c r="O50" s="50">
        <f t="shared" si="1"/>
        <v>3000</v>
      </c>
      <c r="P50" s="51"/>
    </row>
    <row r="51" spans="1:16">
      <c r="A51" s="201">
        <v>28</v>
      </c>
      <c r="B51" s="2" t="s">
        <v>14</v>
      </c>
      <c r="C51" s="5" t="s">
        <v>30</v>
      </c>
      <c r="D51" s="4"/>
      <c r="E51" s="23">
        <v>5</v>
      </c>
      <c r="F51" s="11">
        <f>E51*D51</f>
        <v>0</v>
      </c>
      <c r="G51" s="3"/>
      <c r="H51" s="11"/>
      <c r="I51" s="19"/>
      <c r="J51" s="11"/>
      <c r="K51" s="90"/>
      <c r="L51" s="51"/>
      <c r="M51" s="177"/>
      <c r="N51" s="183"/>
      <c r="O51" s="50">
        <f t="shared" si="1"/>
        <v>5</v>
      </c>
      <c r="P51" s="51"/>
    </row>
    <row r="52" spans="1:16" ht="25.5">
      <c r="A52" s="201">
        <v>29</v>
      </c>
      <c r="B52" s="56" t="s">
        <v>15</v>
      </c>
      <c r="C52" s="5" t="s">
        <v>30</v>
      </c>
      <c r="D52" s="4"/>
      <c r="E52" s="23"/>
      <c r="F52" s="11"/>
      <c r="G52" s="149">
        <v>2000</v>
      </c>
      <c r="H52" s="11">
        <f t="shared" ref="H52:H58" si="2">G52*D52</f>
        <v>0</v>
      </c>
      <c r="I52" s="19"/>
      <c r="J52" s="11"/>
      <c r="K52" s="90"/>
      <c r="L52" s="51"/>
      <c r="M52" s="177"/>
      <c r="N52" s="183"/>
      <c r="O52" s="50">
        <f t="shared" si="1"/>
        <v>2000</v>
      </c>
      <c r="P52" s="51"/>
    </row>
    <row r="53" spans="1:16" ht="25.5">
      <c r="A53" s="201">
        <v>30</v>
      </c>
      <c r="B53" s="56" t="s">
        <v>43</v>
      </c>
      <c r="C53" s="5" t="s">
        <v>30</v>
      </c>
      <c r="D53" s="4"/>
      <c r="E53" s="23"/>
      <c r="F53" s="11"/>
      <c r="G53" s="149">
        <v>2000</v>
      </c>
      <c r="H53" s="11">
        <f t="shared" si="2"/>
        <v>0</v>
      </c>
      <c r="I53" s="19"/>
      <c r="J53" s="11"/>
      <c r="K53" s="90"/>
      <c r="L53" s="51"/>
      <c r="M53" s="177"/>
      <c r="N53" s="183"/>
      <c r="O53" s="50">
        <f t="shared" si="1"/>
        <v>2000</v>
      </c>
      <c r="P53" s="51"/>
    </row>
    <row r="54" spans="1:16" ht="25.5">
      <c r="A54" s="201">
        <v>31</v>
      </c>
      <c r="B54" s="56" t="s">
        <v>42</v>
      </c>
      <c r="C54" s="5" t="s">
        <v>30</v>
      </c>
      <c r="D54" s="4"/>
      <c r="E54" s="23"/>
      <c r="F54" s="11"/>
      <c r="G54" s="149">
        <v>2000</v>
      </c>
      <c r="H54" s="11">
        <f t="shared" si="2"/>
        <v>0</v>
      </c>
      <c r="I54" s="19"/>
      <c r="J54" s="11"/>
      <c r="K54" s="90"/>
      <c r="L54" s="51"/>
      <c r="M54" s="177"/>
      <c r="N54" s="183"/>
      <c r="O54" s="50">
        <f t="shared" si="1"/>
        <v>2000</v>
      </c>
      <c r="P54" s="51"/>
    </row>
    <row r="55" spans="1:16" ht="14.1" customHeight="1">
      <c r="A55" s="201">
        <v>32</v>
      </c>
      <c r="B55" s="2" t="s">
        <v>16</v>
      </c>
      <c r="C55" s="5" t="s">
        <v>30</v>
      </c>
      <c r="D55" s="4"/>
      <c r="E55" s="23"/>
      <c r="F55" s="11"/>
      <c r="G55" s="149">
        <v>40</v>
      </c>
      <c r="H55" s="11">
        <f t="shared" si="2"/>
        <v>0</v>
      </c>
      <c r="I55" s="19"/>
      <c r="J55" s="11"/>
      <c r="K55" s="90"/>
      <c r="L55" s="51"/>
      <c r="M55" s="177"/>
      <c r="N55" s="183"/>
      <c r="O55" s="50">
        <f t="shared" si="1"/>
        <v>40</v>
      </c>
      <c r="P55" s="51"/>
    </row>
    <row r="56" spans="1:16" ht="27" customHeight="1">
      <c r="A56" s="201">
        <v>33</v>
      </c>
      <c r="B56" s="67" t="s">
        <v>17</v>
      </c>
      <c r="C56" s="68" t="s">
        <v>2</v>
      </c>
      <c r="D56" s="69"/>
      <c r="E56" s="70"/>
      <c r="F56" s="71"/>
      <c r="G56" s="152">
        <v>60</v>
      </c>
      <c r="H56" s="72">
        <f t="shared" si="2"/>
        <v>0</v>
      </c>
      <c r="I56" s="61"/>
      <c r="J56" s="71"/>
      <c r="K56" s="90"/>
      <c r="L56" s="51"/>
      <c r="M56" s="177"/>
      <c r="N56" s="183"/>
      <c r="O56" s="50">
        <f t="shared" si="1"/>
        <v>60</v>
      </c>
      <c r="P56" s="51"/>
    </row>
    <row r="57" spans="1:16" ht="14.1" customHeight="1">
      <c r="A57" s="201">
        <v>34</v>
      </c>
      <c r="B57" s="64" t="s">
        <v>77</v>
      </c>
      <c r="C57" s="65" t="s">
        <v>30</v>
      </c>
      <c r="D57" s="66"/>
      <c r="E57" s="63"/>
      <c r="F57" s="33"/>
      <c r="G57" s="151">
        <v>30</v>
      </c>
      <c r="H57" s="33">
        <f t="shared" si="2"/>
        <v>0</v>
      </c>
      <c r="I57" s="79"/>
      <c r="J57" s="114"/>
      <c r="K57" s="90"/>
      <c r="L57" s="51"/>
      <c r="M57" s="177"/>
      <c r="N57" s="183"/>
      <c r="O57" s="50">
        <f t="shared" si="1"/>
        <v>30</v>
      </c>
      <c r="P57" s="51"/>
    </row>
    <row r="58" spans="1:16">
      <c r="A58" s="201">
        <v>35</v>
      </c>
      <c r="B58" s="73" t="s">
        <v>78</v>
      </c>
      <c r="C58" s="74" t="s">
        <v>30</v>
      </c>
      <c r="D58" s="75"/>
      <c r="E58" s="76"/>
      <c r="F58" s="77"/>
      <c r="G58" s="153">
        <v>40</v>
      </c>
      <c r="H58" s="71">
        <f t="shared" si="2"/>
        <v>0</v>
      </c>
      <c r="I58" s="78"/>
      <c r="J58" s="77"/>
      <c r="K58" s="90"/>
      <c r="L58" s="51"/>
      <c r="M58" s="177"/>
      <c r="N58" s="183"/>
      <c r="O58" s="50">
        <f t="shared" si="1"/>
        <v>40</v>
      </c>
      <c r="P58" s="51"/>
    </row>
    <row r="59" spans="1:16" ht="16.5" customHeight="1">
      <c r="A59" s="201">
        <v>36</v>
      </c>
      <c r="B59" s="130" t="s">
        <v>70</v>
      </c>
      <c r="C59" s="133" t="s">
        <v>30</v>
      </c>
      <c r="D59" s="134"/>
      <c r="E59" s="123"/>
      <c r="F59" s="51"/>
      <c r="G59" s="154"/>
      <c r="H59" s="89"/>
      <c r="I59" s="89"/>
      <c r="J59" s="89"/>
      <c r="K59" s="148">
        <v>15</v>
      </c>
      <c r="L59" s="51">
        <f>K59*D59</f>
        <v>0</v>
      </c>
      <c r="M59" s="177"/>
      <c r="N59" s="183"/>
      <c r="O59" s="50">
        <f t="shared" si="1"/>
        <v>15</v>
      </c>
      <c r="P59" s="51"/>
    </row>
    <row r="60" spans="1:16" ht="25.5">
      <c r="A60" s="171">
        <v>37</v>
      </c>
      <c r="B60" s="160" t="s">
        <v>1</v>
      </c>
      <c r="C60" s="161" t="s">
        <v>30</v>
      </c>
      <c r="D60" s="162"/>
      <c r="E60" s="20"/>
      <c r="F60" s="158"/>
      <c r="G60" s="163">
        <v>50</v>
      </c>
      <c r="H60" s="159">
        <f>G60*D60</f>
        <v>0</v>
      </c>
      <c r="I60" s="164"/>
      <c r="J60" s="21"/>
      <c r="K60" s="148">
        <v>10</v>
      </c>
      <c r="L60" s="51">
        <f>K60*D60</f>
        <v>0</v>
      </c>
      <c r="M60" s="90"/>
      <c r="N60" s="191"/>
      <c r="O60" s="50">
        <f t="shared" si="1"/>
        <v>60</v>
      </c>
      <c r="P60" s="51"/>
    </row>
    <row r="61" spans="1:16">
      <c r="A61" s="167">
        <v>38</v>
      </c>
      <c r="B61" s="160" t="s">
        <v>73</v>
      </c>
      <c r="C61" s="133" t="s">
        <v>30</v>
      </c>
      <c r="D61" s="132"/>
      <c r="E61" s="123"/>
      <c r="F61" s="175"/>
      <c r="G61" s="179">
        <v>50</v>
      </c>
      <c r="H61" s="51">
        <f>G61*D61</f>
        <v>0</v>
      </c>
      <c r="I61" s="177"/>
      <c r="J61" s="165"/>
      <c r="K61" s="166">
        <v>70</v>
      </c>
      <c r="L61" s="158">
        <f>K61*D61</f>
        <v>0</v>
      </c>
      <c r="M61" s="190"/>
      <c r="N61" s="21"/>
      <c r="O61" s="50">
        <f t="shared" si="1"/>
        <v>120</v>
      </c>
      <c r="P61" s="51"/>
    </row>
    <row r="62" spans="1:16" ht="26.25" thickBot="1">
      <c r="A62" s="168">
        <v>39</v>
      </c>
      <c r="B62" s="181" t="s">
        <v>74</v>
      </c>
      <c r="C62" s="169" t="s">
        <v>30</v>
      </c>
      <c r="D62" s="170"/>
      <c r="E62" s="172"/>
      <c r="F62" s="176"/>
      <c r="G62" s="180">
        <v>300</v>
      </c>
      <c r="H62" s="53">
        <f>G62*D62</f>
        <v>0</v>
      </c>
      <c r="I62" s="178"/>
      <c r="J62" s="173"/>
      <c r="K62" s="174"/>
      <c r="L62" s="53"/>
      <c r="M62" s="178"/>
      <c r="N62" s="184"/>
      <c r="O62" s="52">
        <f t="shared" si="1"/>
        <v>300</v>
      </c>
      <c r="P62" s="53"/>
    </row>
    <row r="63" spans="1:16" ht="6.75" customHeight="1" thickBot="1"/>
    <row r="64" spans="1:16" ht="16.5" customHeight="1" thickBot="1">
      <c r="A64" s="234" t="s">
        <v>67</v>
      </c>
      <c r="B64" s="235"/>
      <c r="C64" s="235"/>
      <c r="D64" s="236"/>
      <c r="E64" s="101"/>
      <c r="F64" s="102"/>
      <c r="G64" s="155"/>
      <c r="H64" s="110"/>
      <c r="I64" s="103"/>
      <c r="J64" s="104"/>
      <c r="K64" s="122"/>
      <c r="L64" s="102"/>
      <c r="M64" s="122"/>
      <c r="N64" s="185"/>
      <c r="O64" s="105"/>
      <c r="P64" s="106"/>
    </row>
    <row r="65" spans="1:18" ht="22.5" customHeight="1">
      <c r="A65" s="107">
        <v>40</v>
      </c>
      <c r="B65" s="135" t="s">
        <v>62</v>
      </c>
      <c r="C65" s="136" t="s">
        <v>29</v>
      </c>
      <c r="D65" s="137"/>
      <c r="E65" s="91"/>
      <c r="F65" s="92"/>
      <c r="G65" s="156">
        <v>3000</v>
      </c>
      <c r="H65" s="138">
        <f t="shared" ref="H65:H70" si="3">G65*D65</f>
        <v>0</v>
      </c>
      <c r="I65" s="93"/>
      <c r="J65" s="94"/>
      <c r="K65" s="120"/>
      <c r="L65" s="121"/>
      <c r="M65" s="120"/>
      <c r="N65" s="186"/>
      <c r="O65" s="62">
        <f t="shared" ref="O65:O70" si="4">E65+G65+K65</f>
        <v>3000</v>
      </c>
      <c r="P65" s="111"/>
    </row>
    <row r="66" spans="1:18">
      <c r="A66" s="139">
        <v>41</v>
      </c>
      <c r="B66" s="135" t="s">
        <v>63</v>
      </c>
      <c r="C66" s="136" t="s">
        <v>29</v>
      </c>
      <c r="D66" s="137"/>
      <c r="E66" s="91"/>
      <c r="F66" s="92"/>
      <c r="G66" s="156">
        <v>3000</v>
      </c>
      <c r="H66" s="138">
        <f t="shared" si="3"/>
        <v>0</v>
      </c>
      <c r="I66" s="93"/>
      <c r="J66" s="94"/>
      <c r="K66" s="116"/>
      <c r="L66" s="117"/>
      <c r="M66" s="120"/>
      <c r="N66" s="186"/>
      <c r="O66" s="62">
        <f t="shared" si="4"/>
        <v>3000</v>
      </c>
      <c r="P66" s="111"/>
    </row>
    <row r="67" spans="1:18">
      <c r="A67" s="107">
        <v>42</v>
      </c>
      <c r="B67" s="135" t="s">
        <v>64</v>
      </c>
      <c r="C67" s="136" t="s">
        <v>29</v>
      </c>
      <c r="D67" s="137"/>
      <c r="E67" s="91"/>
      <c r="F67" s="92"/>
      <c r="G67" s="156">
        <v>15000</v>
      </c>
      <c r="H67" s="138">
        <f t="shared" si="3"/>
        <v>0</v>
      </c>
      <c r="I67" s="93"/>
      <c r="J67" s="94"/>
      <c r="K67" s="116"/>
      <c r="L67" s="117"/>
      <c r="M67" s="120"/>
      <c r="N67" s="186"/>
      <c r="O67" s="62">
        <f t="shared" si="4"/>
        <v>15000</v>
      </c>
      <c r="P67" s="111"/>
    </row>
    <row r="68" spans="1:18">
      <c r="A68" s="107">
        <v>43</v>
      </c>
      <c r="B68" s="135" t="s">
        <v>79</v>
      </c>
      <c r="C68" s="136" t="s">
        <v>29</v>
      </c>
      <c r="D68" s="137"/>
      <c r="E68" s="91"/>
      <c r="F68" s="92"/>
      <c r="G68" s="156">
        <v>20000</v>
      </c>
      <c r="H68" s="138">
        <f t="shared" si="3"/>
        <v>0</v>
      </c>
      <c r="I68" s="93"/>
      <c r="J68" s="94"/>
      <c r="K68" s="116"/>
      <c r="L68" s="117"/>
      <c r="M68" s="120"/>
      <c r="N68" s="186"/>
      <c r="O68" s="62">
        <f t="shared" si="4"/>
        <v>20000</v>
      </c>
      <c r="P68" s="111"/>
    </row>
    <row r="69" spans="1:18">
      <c r="A69" s="107">
        <v>44</v>
      </c>
      <c r="B69" s="202" t="s">
        <v>65</v>
      </c>
      <c r="C69" s="108" t="s">
        <v>29</v>
      </c>
      <c r="D69" s="109"/>
      <c r="E69" s="91"/>
      <c r="F69" s="92"/>
      <c r="G69" s="156">
        <v>7500</v>
      </c>
      <c r="H69" s="138">
        <f t="shared" si="3"/>
        <v>0</v>
      </c>
      <c r="I69" s="93"/>
      <c r="J69" s="94"/>
      <c r="K69" s="116"/>
      <c r="L69" s="117"/>
      <c r="M69" s="120"/>
      <c r="N69" s="186"/>
      <c r="O69" s="62">
        <f t="shared" si="4"/>
        <v>7500</v>
      </c>
      <c r="P69" s="111"/>
    </row>
    <row r="70" spans="1:18" ht="16.5" customHeight="1" thickBot="1">
      <c r="A70" s="146">
        <v>45</v>
      </c>
      <c r="B70" s="140" t="s">
        <v>66</v>
      </c>
      <c r="C70" s="141" t="s">
        <v>30</v>
      </c>
      <c r="D70" s="142"/>
      <c r="E70" s="97"/>
      <c r="F70" s="98"/>
      <c r="G70" s="157">
        <v>200</v>
      </c>
      <c r="H70" s="143">
        <f t="shared" si="3"/>
        <v>0</v>
      </c>
      <c r="I70" s="99"/>
      <c r="J70" s="100"/>
      <c r="K70" s="118"/>
      <c r="L70" s="119"/>
      <c r="M70" s="118"/>
      <c r="N70" s="187"/>
      <c r="O70" s="52">
        <f t="shared" si="4"/>
        <v>200</v>
      </c>
      <c r="P70" s="53"/>
    </row>
    <row r="71" spans="1:18" ht="9.75" customHeight="1" thickBot="1">
      <c r="A71" s="55"/>
      <c r="B71" s="6"/>
      <c r="C71" s="9"/>
      <c r="D71" s="10"/>
      <c r="E71" s="82"/>
      <c r="F71" s="81"/>
      <c r="G71" s="95"/>
      <c r="H71" s="96"/>
      <c r="I71" s="80"/>
      <c r="J71" s="80"/>
      <c r="K71" s="21"/>
      <c r="L71" s="21"/>
      <c r="M71" s="21"/>
      <c r="N71" s="21"/>
      <c r="O71" s="8"/>
      <c r="P71" s="21"/>
    </row>
    <row r="72" spans="1:18" ht="19.899999999999999" customHeight="1">
      <c r="A72" s="55"/>
      <c r="B72" s="6"/>
      <c r="C72" s="39" t="s">
        <v>18</v>
      </c>
      <c r="E72" s="26"/>
      <c r="F72" s="25">
        <f>SUM(F23:F70)</f>
        <v>0</v>
      </c>
      <c r="G72" s="17"/>
      <c r="H72" s="18">
        <f>SUM(H23:H70)</f>
        <v>0</v>
      </c>
      <c r="I72" s="83"/>
      <c r="J72" s="84">
        <f>SUM(J23:J70)</f>
        <v>0</v>
      </c>
      <c r="K72" s="17"/>
      <c r="L72" s="18">
        <f>SUM(L23:L70)</f>
        <v>0</v>
      </c>
      <c r="M72" s="17"/>
      <c r="N72" s="18">
        <f>SUM(N24:N70)</f>
        <v>0</v>
      </c>
      <c r="O72" s="215"/>
      <c r="P72" s="216"/>
      <c r="Q72" s="41"/>
      <c r="R72" s="41"/>
    </row>
    <row r="73" spans="1:18" ht="19.899999999999999" customHeight="1">
      <c r="A73" s="55"/>
      <c r="B73" s="6"/>
      <c r="C73" s="232" t="s">
        <v>87</v>
      </c>
      <c r="D73" s="233"/>
      <c r="E73" s="22"/>
      <c r="F73" s="27">
        <f>F72*0.24</f>
        <v>0</v>
      </c>
      <c r="G73" s="8"/>
      <c r="H73" s="28">
        <f>H72*0.24</f>
        <v>0</v>
      </c>
      <c r="I73" s="85"/>
      <c r="J73" s="86">
        <f>J72*0.24</f>
        <v>0</v>
      </c>
      <c r="K73" s="8"/>
      <c r="L73" s="28">
        <f>L72*0.24</f>
        <v>0</v>
      </c>
      <c r="M73" s="8"/>
      <c r="N73" s="28">
        <f>N72*0.24</f>
        <v>0</v>
      </c>
      <c r="O73" s="217"/>
      <c r="P73" s="191"/>
      <c r="Q73" s="41"/>
    </row>
    <row r="74" spans="1:18" s="54" customFormat="1" ht="19.899999999999999" customHeight="1" thickBot="1">
      <c r="A74" s="46"/>
      <c r="B74" s="7"/>
      <c r="C74" s="57" t="s">
        <v>28</v>
      </c>
      <c r="D74" s="57"/>
      <c r="E74" s="31"/>
      <c r="F74" s="29">
        <f>F73+F72</f>
        <v>0</v>
      </c>
      <c r="G74" s="32"/>
      <c r="H74" s="30">
        <f>H73+H72</f>
        <v>0</v>
      </c>
      <c r="I74" s="87"/>
      <c r="J74" s="88">
        <f>J73+J72</f>
        <v>0</v>
      </c>
      <c r="K74" s="32"/>
      <c r="L74" s="30">
        <f>L73+L72</f>
        <v>0</v>
      </c>
      <c r="M74" s="32"/>
      <c r="N74" s="30">
        <f>N73+N72</f>
        <v>0</v>
      </c>
      <c r="O74" s="87"/>
      <c r="P74" s="88"/>
      <c r="Q74" s="144"/>
      <c r="R74" s="58"/>
    </row>
    <row r="75" spans="1:18" s="54" customFormat="1" ht="19.899999999999999" customHeight="1">
      <c r="A75" s="38"/>
      <c r="B75" s="214" t="s">
        <v>84</v>
      </c>
      <c r="C75" s="214"/>
      <c r="D75" s="214"/>
      <c r="E75" s="209"/>
      <c r="F75" s="210"/>
      <c r="G75" s="211"/>
      <c r="H75" s="210"/>
      <c r="I75" s="210"/>
      <c r="J75" s="210"/>
      <c r="K75" s="210"/>
      <c r="L75" s="210"/>
      <c r="M75" s="211"/>
      <c r="N75" s="210"/>
      <c r="O75" s="59"/>
      <c r="P75" s="60"/>
      <c r="Q75" s="47"/>
    </row>
    <row r="76" spans="1:18" ht="12.75" customHeight="1">
      <c r="B76" s="242" t="s">
        <v>85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</row>
    <row r="77" spans="1:18" ht="12.75" customHeight="1"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</row>
    <row r="78" spans="1:18" ht="15.95" customHeight="1">
      <c r="B78" s="212"/>
      <c r="C78" s="239" t="s">
        <v>86</v>
      </c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</row>
    <row r="79" spans="1:18" ht="12.75" customHeight="1">
      <c r="B79" s="212"/>
      <c r="C79" s="213"/>
      <c r="E79" s="209"/>
      <c r="F79" s="210"/>
      <c r="G79" s="211"/>
      <c r="H79" s="210"/>
      <c r="I79" s="210"/>
      <c r="J79" s="210"/>
      <c r="K79" s="210"/>
      <c r="L79" s="210"/>
      <c r="M79" s="211"/>
      <c r="N79" s="210"/>
    </row>
  </sheetData>
  <sheetProtection selectLockedCells="1" selectUnlockedCells="1"/>
  <mergeCells count="33">
    <mergeCell ref="C78:O78"/>
    <mergeCell ref="C4:P5"/>
    <mergeCell ref="C8:P9"/>
    <mergeCell ref="C6:D6"/>
    <mergeCell ref="O6:P6"/>
    <mergeCell ref="C7:D7"/>
    <mergeCell ref="O7:P7"/>
    <mergeCell ref="M20:N20"/>
    <mergeCell ref="M14:N14"/>
    <mergeCell ref="B76:N77"/>
    <mergeCell ref="A15:P15"/>
    <mergeCell ref="A10:B10"/>
    <mergeCell ref="C73:D73"/>
    <mergeCell ref="A64:D64"/>
    <mergeCell ref="I20:J20"/>
    <mergeCell ref="G20:H20"/>
    <mergeCell ref="T9:U9"/>
    <mergeCell ref="A8:B8"/>
    <mergeCell ref="A9:B9"/>
    <mergeCell ref="A4:B4"/>
    <mergeCell ref="A5:B5"/>
    <mergeCell ref="A6:B6"/>
    <mergeCell ref="A7:B7"/>
    <mergeCell ref="T11:W11"/>
    <mergeCell ref="A23:D23"/>
    <mergeCell ref="E20:F20"/>
    <mergeCell ref="A14:B14"/>
    <mergeCell ref="E14:H14"/>
    <mergeCell ref="A11:B11"/>
    <mergeCell ref="A12:B12"/>
    <mergeCell ref="A13:B13"/>
    <mergeCell ref="K14:L14"/>
    <mergeCell ref="K20:L20"/>
  </mergeCells>
  <phoneticPr fontId="7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11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Αναλ. Προϋπολ. με Φ.Π.Α. 24 (2)</vt:lpstr>
      <vt:lpstr>'Αναλ. Προϋπολ. με Φ.Π.Α. 24 (2)'!Print_Area</vt:lpstr>
      <vt:lpstr>'Αναλ. Προϋπολ. με Φ.Π.Α. 24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Ζουρνά Μαρία</dc:creator>
  <cp:lastModifiedBy>Σκανδάλη Όλγα</cp:lastModifiedBy>
  <cp:lastPrinted>2019-06-05T10:06:19Z</cp:lastPrinted>
  <dcterms:created xsi:type="dcterms:W3CDTF">2018-10-08T08:52:24Z</dcterms:created>
  <dcterms:modified xsi:type="dcterms:W3CDTF">2020-02-26T06:43:51Z</dcterms:modified>
</cp:coreProperties>
</file>