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8475" windowHeight="6660" tabRatio="597"/>
  </bookViews>
  <sheets>
    <sheet name="ΜΑΠ 2018 ΟΑΕΔ" sheetId="26" r:id="rId1"/>
  </sheets>
  <definedNames>
    <definedName name="_xlnm._FilterDatabase" localSheetId="0" hidden="1">'ΜΑΠ 2018 ΟΑΕΔ'!$A$8:$W$20</definedName>
    <definedName name="_xlnm.Print_Area" localSheetId="0">'ΜΑΠ 2018 ΟΑΕΔ'!$A$1:$X$87</definedName>
  </definedNames>
  <calcPr calcId="125725"/>
</workbook>
</file>

<file path=xl/calcChain.xml><?xml version="1.0" encoding="utf-8"?>
<calcChain xmlns="http://schemas.openxmlformats.org/spreadsheetml/2006/main">
  <c r="W9" i="26"/>
  <c r="W10"/>
  <c r="W11"/>
  <c r="W12"/>
  <c r="W13"/>
  <c r="W14"/>
  <c r="W15"/>
  <c r="W16"/>
  <c r="W17"/>
  <c r="W18"/>
  <c r="W19"/>
  <c r="W20"/>
  <c r="W21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9"/>
  <c r="W75" s="1"/>
  <c r="W77" s="1"/>
  <c r="W22"/>
  <c r="W23" s="1"/>
  <c r="W70"/>
  <c r="W71" s="1"/>
  <c r="F71"/>
  <c r="F70"/>
  <c r="F69"/>
  <c r="F62"/>
  <c r="F61"/>
  <c r="F60"/>
  <c r="F59"/>
  <c r="F58"/>
  <c r="F57"/>
  <c r="F47"/>
  <c r="F46"/>
  <c r="F45"/>
  <c r="F44"/>
  <c r="F43"/>
  <c r="F42"/>
  <c r="F41"/>
  <c r="F40"/>
  <c r="F39"/>
  <c r="F38"/>
  <c r="F37"/>
  <c r="F36"/>
  <c r="F35"/>
  <c r="F34"/>
  <c r="F33"/>
  <c r="F32"/>
</calcChain>
</file>

<file path=xl/sharedStrings.xml><?xml version="1.0" encoding="utf-8"?>
<sst xmlns="http://schemas.openxmlformats.org/spreadsheetml/2006/main" count="243" uniqueCount="140">
  <si>
    <t>Α/Α</t>
  </si>
  <si>
    <t>ΠΟΣΟΤΗΤΑ</t>
  </si>
  <si>
    <t>ΜΟΝΑΔΑ ΜΕΤΡΗΣΗΣ</t>
  </si>
  <si>
    <t>ΓΑΝΤΙΑ ΔΕΡΜΑΤΟΠΑΝΙΝΑ</t>
  </si>
  <si>
    <t>ΓΑΝΤΙΑ ΥΦΑΣΜΑ - ΝΙΤΡΙΛΙΟ ΤΥΠΟΣ 1</t>
  </si>
  <si>
    <t>ΓΑΝΤΙΑ ΣΥΓΚΟΛΛΗΤΩΝ</t>
  </si>
  <si>
    <t>ΓΥΑΛΙΑ ΜΗΧΑΝΙΚΗΣ ΠΡΟΣΤΑΣΙΑΣ GOGGLES ΤΥΠΟΥ 2</t>
  </si>
  <si>
    <t>ΠΟΔΙΑ ΣΥΓΚΟΛΛΗΤΩΝ</t>
  </si>
  <si>
    <t>ΓΑΛΟΤΣΕΣ</t>
  </si>
  <si>
    <t>ΑΡΒΥΛΑ ΑΣΦΑΛΕΙΑΣ ΤΥΠΟΥ 2</t>
  </si>
  <si>
    <t>Ζεύγος</t>
  </si>
  <si>
    <t>Τεμάχιο</t>
  </si>
  <si>
    <t>Κοιμητηρια</t>
  </si>
  <si>
    <t>κοινων. Υπηρ</t>
  </si>
  <si>
    <t>νεολαια</t>
  </si>
  <si>
    <t>εκπαιδευση</t>
  </si>
  <si>
    <t>μουσικων</t>
  </si>
  <si>
    <t>βιβλιοθηκες</t>
  </si>
  <si>
    <t>κατασκευων</t>
  </si>
  <si>
    <t>μηχανολογια</t>
  </si>
  <si>
    <t>ηλεκτρολογικο</t>
  </si>
  <si>
    <t>πολιτισμος</t>
  </si>
  <si>
    <t xml:space="preserve">διοικησης </t>
  </si>
  <si>
    <t>πρασινο</t>
  </si>
  <si>
    <t>καθαριοτητα</t>
  </si>
  <si>
    <t>βαφοπουλειο</t>
  </si>
  <si>
    <t>οδοποιια</t>
  </si>
  <si>
    <t>κυκλοφορια</t>
  </si>
  <si>
    <t>ΤΜΗΜΑ ΜΕΛΕΤΩΝ ΚΑΙ ΣΧΕΔΙΑΣΜΟΥ ΑΣΤΙΚΟΥ ΠΕΡΙΒΑΛΛΟΝΤΟΣ</t>
  </si>
  <si>
    <t>ΩΦΕΛΟΥΜΕΝΟΙ ΠΡΟΓΡΑΜΜΑΤΟΣ  ΚΟΙΝΩΦΕΛΟΥΣ ΧΑΡΑΚΤΗΡΑ ΟΑΕΔ</t>
  </si>
  <si>
    <t>ΕΙΔΟΣ</t>
  </si>
  <si>
    <t>CPV</t>
  </si>
  <si>
    <t>ΕΝΔΕΙΚΤΙΚΟΣ ΠΡΟΫΠΟΛΟΓΙΣΜΟΣ</t>
  </si>
  <si>
    <t>Κ.Α. : 35/6063.50.01</t>
  </si>
  <si>
    <t>18141000-9</t>
  </si>
  <si>
    <t>ΤΙΜΗ ΜΟΝΑΔΑΣ €</t>
  </si>
  <si>
    <t>ΓΑΝΤΙΑ ΝΙΤΡΙΛΙΟΥ (ΚΟΥΤΙ 100 ΤΕΜ)</t>
  </si>
  <si>
    <t>Συσκευασία</t>
  </si>
  <si>
    <t>43840000-3</t>
  </si>
  <si>
    <t>18100000-9</t>
  </si>
  <si>
    <t>ΦΙΛΤΡΟΜΑΣΚΑ FFP1 (συσκευασίας 10τεμ)</t>
  </si>
  <si>
    <t>ΦΙΛΤΡΟΜΑΣΚΑ FFP3 (συσκευασίας 10τεμ)</t>
  </si>
  <si>
    <t>18830000-6</t>
  </si>
  <si>
    <t>ΜΑΣΚΑ ΗΛΕΚΤΡΟΣΥΓΚΟΛΛΗΤΩΝ</t>
  </si>
  <si>
    <t>18100000-0</t>
  </si>
  <si>
    <t>ΔΑΠΑΝΗ (ΕΥΡΩ)</t>
  </si>
  <si>
    <t>ΑΘΡΟΙΣΜΑ:</t>
  </si>
  <si>
    <t>ΦΠΑ 24%:</t>
  </si>
  <si>
    <t>ΣΥΝΟΛΟ:</t>
  </si>
  <si>
    <t>ΕΝΔΕΙΚΤΙΚΗ ΤΙΜΗ</t>
  </si>
  <si>
    <t>ΔΑΠΑΝΗ</t>
  </si>
  <si>
    <t>τεμ</t>
  </si>
  <si>
    <t>ΠΙΝΕΛΟ Νο 3΄΄(ΙΝΤΣΩΝ)</t>
  </si>
  <si>
    <t>ΡΟΛΛΟ ΒΑΨΙΜΑΤΟΣ ΜΙΚΡΟ 10 εκ</t>
  </si>
  <si>
    <t>ΠΛΑΣΤΙΚΟ ΧΡΩΜΑ, ΚΕΡΑΜΙΔΙ</t>
  </si>
  <si>
    <t>λίτρα</t>
  </si>
  <si>
    <t>ΓΥΑΛΟΧΑΡΤΟ Νο 120</t>
  </si>
  <si>
    <t>ΔΙΣΚΟΙ ΚΟΠΗΣ ΣΙΔΗΡΟΥ Φ230</t>
  </si>
  <si>
    <t>ΔΙΣΚΟΙ ΚΟΠΗΣ ΣΙΔΗΡΟΥ Φ115</t>
  </si>
  <si>
    <t>ΚΟΥΤΙΑ</t>
  </si>
  <si>
    <t>ΚΑΡΦΙΑ Νο 12</t>
  </si>
  <si>
    <t>κιλά</t>
  </si>
  <si>
    <t>ΚΑΡΦΙΑ Νο 14</t>
  </si>
  <si>
    <t>ΣΙΔΗΡΟΒΕΡΓΑ st lll Φ12Χ3μ</t>
  </si>
  <si>
    <t xml:space="preserve">ΣΙΔΗΡΟΒΕΡΓΑ st lll Φ10 Χ 3 μ </t>
  </si>
  <si>
    <t>ΣΙΔΗΡΟΒΕΡΓΑ st lll Φ8 χ 3μ</t>
  </si>
  <si>
    <t>ΣΙΔΗΡΟΓΩΝΙΑ 3 χιλιοστά 4 εκ χ 4 εκ χ 6 μ</t>
  </si>
  <si>
    <t xml:space="preserve">ΜΠΑΚΛΑΒΩΤΗ ΛΑΜΑΡΙΝΑ 3 χιλ. φύλλο 1μ χ 2μ </t>
  </si>
  <si>
    <t>ΜΥΤΕΣ ΜΕΤΑΛ.ΣΤΑΥΡΩΤΕΣ ΓΙΑ ΔΡΑΠΑΝΟΚΑΤΣΑΒΙΔΟ</t>
  </si>
  <si>
    <t>τεμ.</t>
  </si>
  <si>
    <t>χιλ.</t>
  </si>
  <si>
    <t>ΣΩΛΗΝΕΣ ΝΕΡΟΥ 1/2 ΄΄ (ΙΝΤΣΑΣ), 5μ, ΓΑΛΒΑΝΙΖΕ</t>
  </si>
  <si>
    <t>ΣΩΛΗΝΕΣ ΝΕΡΟΥ 1/2 ΄΄ (ΙΝΤΣΑΣ), 5μ, ΜΑΥΡΗ</t>
  </si>
  <si>
    <t>Ελαιόχρωμα αντισκωριακό σιδηρών επιφανειών (συσκ. 750ml)</t>
  </si>
  <si>
    <t>Κ.Α. : 35/6661.50.01</t>
  </si>
  <si>
    <t xml:space="preserve">ΡΟΛΛΟ ΒΑΨΙΜΑΤΟΣ ΤΥΠΟΥ ΡΟΛΕΞ 18εκ. </t>
  </si>
  <si>
    <t>ΠΙΝΕΛΟ Νο 3.50΄΄(ΙΝΤΣΩΝ) για ΚΟΝΤΑΡΙ</t>
  </si>
  <si>
    <t xml:space="preserve">κουτιά </t>
  </si>
  <si>
    <t>44531000-1</t>
  </si>
  <si>
    <t>44810000-1</t>
  </si>
  <si>
    <t>44800000-8</t>
  </si>
  <si>
    <t>43830000-0</t>
  </si>
  <si>
    <t>ΤΡΥΠΑΝΙ ΣΙΔΗΡΟΥ Νο 4χιλ.</t>
  </si>
  <si>
    <t>ΤΡΥΠΑΝΙ ΣΙΔΗΡΟΥ Νο 5χιλ.</t>
  </si>
  <si>
    <t>44512900-1</t>
  </si>
  <si>
    <t>44192200-4</t>
  </si>
  <si>
    <t>44316000-8</t>
  </si>
  <si>
    <t>44812000-1</t>
  </si>
  <si>
    <t>ΚΡΑΝΗ ΑΣΦΑΛΕΙΑΣ</t>
  </si>
  <si>
    <t>18444100-4</t>
  </si>
  <si>
    <t>18812200-6</t>
  </si>
  <si>
    <t>ΣΤΡΙΦΩΝΙ ΓΑΛΒΑΝΙΖΕ 8Χ40 (100ΤΕΜ/ΚΟΥΤΙ)</t>
  </si>
  <si>
    <t>ΣΤΡΙΦΩΝΙ ΓΑΛΒΑΝΙΖΕ 8Χ120 (100ΤΕΜ/ΚΟΥΤΙ)</t>
  </si>
  <si>
    <t>ΓΕΝΙΚΟ ΣΥΝΟΛΟ:</t>
  </si>
  <si>
    <t>ΜΑΡΙΑ ΒΑΛΟΤΑΣΙΟΥ</t>
  </si>
  <si>
    <t>ΠΟΛΙΤΙΚΟΣ ΜΗΧΑΝΙΚΟΣ Τ.Ε.</t>
  </si>
  <si>
    <t>ΘΕΩΡΗΘΗΚΕ</t>
  </si>
  <si>
    <t>Ο Αναπληρωτής προϊστάμενος</t>
  </si>
  <si>
    <t>της Διεύθυνσης Διαχείρισης Αστικού Περιβάλλοντος</t>
  </si>
  <si>
    <t>ΜΑΞΙΜΟΣ ΠΕΤΡΑΚΑΚΗΣ</t>
  </si>
  <si>
    <t>ΧΗΜΙΚΟΣ ΜΗΧΑΝΙΚΟΣ</t>
  </si>
  <si>
    <t>ΕΓΚΡΙΘΗΚΕ</t>
  </si>
  <si>
    <t>Ο Αναπληρωτής προϊστάμενος του</t>
  </si>
  <si>
    <t>ΑΣΤΕΡΙΟΣ ΜΟΥΣΤΑΚΛΗΣ</t>
  </si>
  <si>
    <t>ΤΕΧΝΟΛΟΓΟΣ ΓΕΩΠΟΝΙΑΣ</t>
  </si>
  <si>
    <t>ΣΥΝΤΑΧΘΗΚΕ</t>
  </si>
  <si>
    <t>τμήματος Μελετών &amp; Σχεδιασμού 
Αστικού Περιβάλλοντος</t>
  </si>
  <si>
    <t>Ηλεκτρόδια 2,5 χιλ. (4kg/κουτι)</t>
  </si>
  <si>
    <t>κουτί</t>
  </si>
  <si>
    <t>Ηλεκτρόδια ανοξείδωτα 2,5 mm (3kg/κουτι)</t>
  </si>
  <si>
    <t>τεμάχιο</t>
  </si>
  <si>
    <t>Αλυσίδα γαλβανιζέ 3χιλ</t>
  </si>
  <si>
    <t>κιλό</t>
  </si>
  <si>
    <t>Αλυσίδα γαλβανιζέ 6χιλ</t>
  </si>
  <si>
    <t>Κλειδαριές σιδηρόπορτας απλές</t>
  </si>
  <si>
    <t>Λουκέτα 60 ορειχάλκινο</t>
  </si>
  <si>
    <t>Σύρτες γαλβανιζέ 10cm</t>
  </si>
  <si>
    <t>Σύρτες γαλβανιζέ 15εκ.</t>
  </si>
  <si>
    <t>44520000-1</t>
  </si>
  <si>
    <t>44315200-3</t>
  </si>
  <si>
    <t>Ταινίες οδοσήμανσης</t>
  </si>
  <si>
    <t>44510000-8</t>
  </si>
  <si>
    <t>ΣΕΤ</t>
  </si>
  <si>
    <t xml:space="preserve">ΔΙΑΜΑΝΤΟΤΡΥΠΑΝΟ  Φ10 ΓΙΑ ΔΡΑΠΑΝΟ ΜΕΤΑΒΟ UHE 28 Multi   </t>
  </si>
  <si>
    <t xml:space="preserve">TSOK PLUS ΓΙΑ metabo KHE 2444 ΔΙΑΜΑΝΤΟΤΡΥΠΑΝΟ Φ10 ΓΙΑ metabo KHE 2444  </t>
  </si>
  <si>
    <t>Αστάρι τσιμεντοχρωμάτων</t>
  </si>
  <si>
    <t>Ελαιόχρωμα ριπολίνης οικολογικό (συσκ. 750ml) καφέ σκούρο</t>
  </si>
  <si>
    <t>Υδρόχρωμα</t>
  </si>
  <si>
    <t>Τσιμεντόχρωμα εξωτερικού χώρου ακρυλικό</t>
  </si>
  <si>
    <t xml:space="preserve">ΧΡΩΜΑΤΑ - ΣΙΔΗΡΙΚΑ -  ΕΡΓΑΛΕΙΑ - ΑΝΑΛΩΣΙΜΑ </t>
  </si>
  <si>
    <t>Β. ΠΡΟΜΗΘΕΙΑ ΥΛΙΚΩΝ ΣΥΝΤΗΡΗΣΗΣ &amp; ΕΠΙΣΚΕΥΗΣ ΚΤΙΡΙΩΝ</t>
  </si>
  <si>
    <t>ΑΘΡΟΙΣΜΑ Α+Β :</t>
  </si>
  <si>
    <t>Πλαστικό χρώμα εσωτερικού χώρου οικολογικό ΛΕΥΚΌ</t>
  </si>
  <si>
    <t>Θεσ/νίκη     29 / 03 / 2018</t>
  </si>
  <si>
    <t>ΔΙΕΥΘΥΝΣΗ ΔΙΑΧΕΙΡΙΣΗΣ ΑΣΤΙΚΟΥ ΠΕΡΙΒΑΛΛΟΝΤΟΣ</t>
  </si>
  <si>
    <t>Χρώματα, Εργαλεία, ΜΑΠ</t>
  </si>
  <si>
    <t>ΠΡΟΫΠΟΛΟΓΙΣΜΟΣ: 5.353,11€</t>
  </si>
  <si>
    <t>Αριθμός Μελέτης: ΔΔΑΣΤΠ  4/2018</t>
  </si>
  <si>
    <t>ΕΠΙΣΚΕΥΗ ΣΥΝΤΗΡΗΣΗ ΧΡΩΜΑΤΙΣΜΟΙ ΥΠΟΔΟΜΩΝ ΠΑΡΚΩΝ ΑΛΣΩΝ ΦΥΤΩΡΙΩΝ ΤΟΥ ΔΗΜΟΥ ΘΕΣΣΑΛΟΝΙΚΗΣ (674)</t>
  </si>
  <si>
    <t>ΒΕΛΟΝΙ-ΚΑΛΕΜΙ-ΠΛΑΤΥΚΑΛΕΜΟ (ΠΛΑΤΥ) ΓΙΑ A.E.G. KH5G ΠΝΕΥΜΑΤΙΚΟ ΠΙΣΤΟΛΕΤΟ (ΚΟΜΠΡΕΣΕΡ) (ΣΕΤ 3 ΤΕΜΑΧΙΩΝ)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</si>
</sst>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26">
    <font>
      <sz val="10"/>
      <name val="Arial"/>
      <charset val="161"/>
    </font>
    <font>
      <sz val="8"/>
      <name val="Arial"/>
      <charset val="161"/>
    </font>
    <font>
      <sz val="11"/>
      <name val="Arial"/>
      <charset val="161"/>
    </font>
    <font>
      <sz val="11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name val="Arial"/>
      <family val="2"/>
      <charset val="161"/>
    </font>
    <font>
      <b/>
      <sz val="12"/>
      <color indexed="8"/>
      <name val="Arial"/>
      <family val="2"/>
      <charset val="161"/>
    </font>
    <font>
      <sz val="12"/>
      <color indexed="8"/>
      <name val="Arial"/>
      <family val="2"/>
      <charset val="161"/>
    </font>
    <font>
      <u/>
      <sz val="12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color indexed="10"/>
      <name val="Arial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sz val="12"/>
      <color indexed="8"/>
      <name val="Arial Narrow"/>
      <family val="2"/>
      <charset val="161"/>
    </font>
    <font>
      <u/>
      <sz val="12"/>
      <color indexed="8"/>
      <name val="Arial Narrow"/>
      <family val="2"/>
      <charset val="161"/>
    </font>
    <font>
      <b/>
      <sz val="12"/>
      <name val="Arial Narrow"/>
      <family val="2"/>
      <charset val="161"/>
    </font>
    <font>
      <sz val="12"/>
      <name val="Arial Narrow"/>
      <family val="2"/>
      <charset val="161"/>
    </font>
    <font>
      <b/>
      <sz val="12"/>
      <color indexed="8"/>
      <name val="Arial Narrow"/>
      <family val="2"/>
      <charset val="161"/>
    </font>
    <font>
      <b/>
      <sz val="10"/>
      <name val="Arial Narrow"/>
      <family val="2"/>
      <charset val="161"/>
    </font>
    <font>
      <sz val="10"/>
      <color indexed="8"/>
      <name val="Arial Narrow"/>
      <family val="2"/>
      <charset val="161"/>
    </font>
    <font>
      <sz val="10"/>
      <name val="Arial Narrow"/>
      <family val="2"/>
      <charset val="1"/>
    </font>
    <font>
      <sz val="14"/>
      <color indexed="8"/>
      <name val="Arial Narrow"/>
      <family val="2"/>
      <charset val="161"/>
    </font>
    <font>
      <sz val="14"/>
      <name val="Arial Narrow"/>
      <family val="2"/>
      <charset val="161"/>
    </font>
    <font>
      <b/>
      <sz val="14"/>
      <color indexed="8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 applyBorder="1" applyAlignment="1"/>
    <xf numFmtId="0" fontId="3" fillId="0" borderId="0" xfId="0" applyFont="1"/>
    <xf numFmtId="3" fontId="3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6" fontId="10" fillId="0" borderId="0" xfId="0" applyNumberFormat="1" applyFont="1"/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2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2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2" fontId="14" fillId="0" borderId="5" xfId="0" applyNumberFormat="1" applyFont="1" applyBorder="1" applyAlignment="1">
      <alignment horizontal="center" vertical="center"/>
    </xf>
    <xf numFmtId="0" fontId="2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3" fontId="18" fillId="0" borderId="7" xfId="0" applyNumberFormat="1" applyFont="1" applyBorder="1" applyAlignment="1">
      <alignment horizontal="right"/>
    </xf>
    <xf numFmtId="4" fontId="18" fillId="0" borderId="7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3" fontId="18" fillId="0" borderId="0" xfId="0" applyNumberFormat="1" applyFont="1"/>
    <xf numFmtId="0" fontId="15" fillId="0" borderId="1" xfId="0" applyFont="1" applyBorder="1" applyAlignment="1">
      <alignment vertical="center" wrapText="1"/>
    </xf>
    <xf numFmtId="0" fontId="18" fillId="0" borderId="1" xfId="0" applyFont="1" applyBorder="1"/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8" fillId="0" borderId="1" xfId="0" applyFont="1" applyFill="1" applyBorder="1"/>
    <xf numFmtId="2" fontId="1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15" fillId="0" borderId="1" xfId="0" applyFont="1" applyFill="1" applyBorder="1"/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8" fillId="0" borderId="1" xfId="0" applyNumberFormat="1" applyFont="1" applyBorder="1"/>
    <xf numFmtId="4" fontId="17" fillId="0" borderId="1" xfId="0" applyNumberFormat="1" applyFont="1" applyBorder="1"/>
    <xf numFmtId="4" fontId="17" fillId="0" borderId="0" xfId="0" applyNumberFormat="1" applyFont="1" applyBorder="1"/>
    <xf numFmtId="0" fontId="19" fillId="2" borderId="0" xfId="0" applyFont="1" applyFill="1" applyAlignment="1"/>
    <xf numFmtId="0" fontId="18" fillId="0" borderId="10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/>
    </xf>
    <xf numFmtId="4" fontId="18" fillId="0" borderId="0" xfId="0" applyNumberFormat="1" applyFont="1"/>
    <xf numFmtId="0" fontId="22" fillId="0" borderId="0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21" fillId="0" borderId="0" xfId="0" applyFont="1" applyAlignment="1"/>
    <xf numFmtId="0" fontId="23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/>
    <xf numFmtId="3" fontId="18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3" borderId="0" xfId="0" applyFont="1" applyFill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U106"/>
  <sheetViews>
    <sheetView tabSelected="1" view="pageBreakPreview" topLeftCell="A47" zoomScale="85" zoomScaleNormal="85" workbookViewId="0">
      <selection activeCell="V36" sqref="V36"/>
    </sheetView>
  </sheetViews>
  <sheetFormatPr defaultRowHeight="14.25"/>
  <cols>
    <col min="1" max="1" width="5.85546875" style="2" customWidth="1"/>
    <col min="2" max="2" width="49.140625" style="2" customWidth="1"/>
    <col min="3" max="4" width="5.7109375" style="2" hidden="1" customWidth="1"/>
    <col min="5" max="5" width="5" style="2" hidden="1" customWidth="1"/>
    <col min="6" max="6" width="5.7109375" style="2" hidden="1" customWidth="1"/>
    <col min="7" max="8" width="5.140625" style="2" hidden="1" customWidth="1"/>
    <col min="9" max="9" width="5.5703125" style="2" hidden="1" customWidth="1"/>
    <col min="10" max="18" width="5.7109375" style="2" hidden="1" customWidth="1"/>
    <col min="19" max="19" width="11" style="2" customWidth="1"/>
    <col min="20" max="20" width="12.85546875" style="2" customWidth="1"/>
    <col min="21" max="21" width="14.7109375" style="2" customWidth="1"/>
    <col min="22" max="23" width="13.42578125" style="3" customWidth="1"/>
    <col min="24" max="24" width="17.140625" style="2" customWidth="1"/>
    <col min="25" max="25" width="15.28515625" style="2" customWidth="1"/>
    <col min="26" max="26" width="56.7109375" style="2" customWidth="1"/>
    <col min="27" max="16384" width="9.140625" style="2"/>
  </cols>
  <sheetData>
    <row r="1" spans="1:24" ht="34.9" customHeight="1">
      <c r="B1" s="123" t="s">
        <v>134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2" t="s">
        <v>138</v>
      </c>
      <c r="S1" s="132"/>
      <c r="T1" s="132"/>
      <c r="U1" s="132"/>
      <c r="V1" s="132"/>
      <c r="W1" s="132"/>
      <c r="X1" s="132"/>
    </row>
    <row r="2" spans="1:24" ht="36">
      <c r="A2" s="4"/>
      <c r="B2" s="123" t="s">
        <v>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2"/>
      <c r="S2" s="132"/>
      <c r="T2" s="132"/>
      <c r="U2" s="132"/>
      <c r="V2" s="132"/>
      <c r="W2" s="132"/>
      <c r="X2" s="132"/>
    </row>
    <row r="3" spans="1:24" ht="36">
      <c r="A3" s="4"/>
      <c r="B3" s="123" t="s">
        <v>29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23.45" customHeight="1">
      <c r="A4" s="4"/>
      <c r="B4" s="124" t="s">
        <v>137</v>
      </c>
      <c r="C4" s="120"/>
      <c r="D4" s="121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5" t="s">
        <v>135</v>
      </c>
      <c r="V4" s="125"/>
      <c r="W4" s="122"/>
      <c r="X4" s="122"/>
    </row>
    <row r="5" spans="1:24" ht="18">
      <c r="A5" s="4"/>
      <c r="B5" s="124" t="s">
        <v>136</v>
      </c>
      <c r="C5" s="120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ht="15.75">
      <c r="A6" s="4"/>
      <c r="B6" s="54" t="s">
        <v>32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9"/>
    </row>
    <row r="7" spans="1:24" ht="15.75">
      <c r="A7" s="4"/>
      <c r="B7" s="113" t="s">
        <v>33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4" ht="40.5" customHeight="1">
      <c r="A8" s="11" t="s">
        <v>0</v>
      </c>
      <c r="B8" s="56" t="s">
        <v>30</v>
      </c>
      <c r="C8" s="56" t="s">
        <v>12</v>
      </c>
      <c r="D8" s="56" t="s">
        <v>13</v>
      </c>
      <c r="E8" s="56" t="s">
        <v>14</v>
      </c>
      <c r="F8" s="56" t="s">
        <v>15</v>
      </c>
      <c r="G8" s="56" t="s">
        <v>16</v>
      </c>
      <c r="H8" s="56" t="s">
        <v>17</v>
      </c>
      <c r="I8" s="56" t="s">
        <v>18</v>
      </c>
      <c r="J8" s="56" t="s">
        <v>19</v>
      </c>
      <c r="K8" s="56" t="s">
        <v>20</v>
      </c>
      <c r="L8" s="56" t="s">
        <v>21</v>
      </c>
      <c r="M8" s="56" t="s">
        <v>22</v>
      </c>
      <c r="N8" s="56" t="s">
        <v>23</v>
      </c>
      <c r="O8" s="57" t="s">
        <v>24</v>
      </c>
      <c r="P8" s="56" t="s">
        <v>25</v>
      </c>
      <c r="Q8" s="56" t="s">
        <v>26</v>
      </c>
      <c r="R8" s="56" t="s">
        <v>27</v>
      </c>
      <c r="S8" s="56" t="s">
        <v>31</v>
      </c>
      <c r="T8" s="56" t="s">
        <v>2</v>
      </c>
      <c r="U8" s="56" t="s">
        <v>35</v>
      </c>
      <c r="V8" s="58" t="s">
        <v>1</v>
      </c>
      <c r="W8" s="58" t="s">
        <v>45</v>
      </c>
    </row>
    <row r="9" spans="1:24" ht="15.75" customHeight="1">
      <c r="A9" s="7">
        <v>1</v>
      </c>
      <c r="B9" s="59" t="s">
        <v>3</v>
      </c>
      <c r="C9" s="59">
        <v>40</v>
      </c>
      <c r="D9" s="59"/>
      <c r="E9" s="59"/>
      <c r="F9" s="59"/>
      <c r="G9" s="59"/>
      <c r="H9" s="59"/>
      <c r="I9" s="59">
        <v>100</v>
      </c>
      <c r="J9" s="59">
        <v>35</v>
      </c>
      <c r="K9" s="59">
        <v>120</v>
      </c>
      <c r="L9" s="59">
        <v>3</v>
      </c>
      <c r="M9" s="59"/>
      <c r="N9" s="59"/>
      <c r="O9" s="60">
        <v>1450</v>
      </c>
      <c r="P9" s="59"/>
      <c r="Q9" s="59">
        <v>654</v>
      </c>
      <c r="R9" s="59">
        <v>323</v>
      </c>
      <c r="S9" s="59" t="s">
        <v>34</v>
      </c>
      <c r="T9" s="61" t="s">
        <v>10</v>
      </c>
      <c r="U9" s="62">
        <v>2</v>
      </c>
      <c r="V9" s="64">
        <v>32</v>
      </c>
      <c r="W9" s="63">
        <f>U9*V9</f>
        <v>64</v>
      </c>
    </row>
    <row r="10" spans="1:24" ht="15.75" customHeight="1">
      <c r="A10" s="7">
        <v>2</v>
      </c>
      <c r="B10" s="59" t="s">
        <v>4</v>
      </c>
      <c r="C10" s="59">
        <v>50</v>
      </c>
      <c r="D10" s="59"/>
      <c r="E10" s="59"/>
      <c r="F10" s="59"/>
      <c r="G10" s="59"/>
      <c r="H10" s="59"/>
      <c r="I10" s="59"/>
      <c r="J10" s="59"/>
      <c r="K10" s="59">
        <v>440</v>
      </c>
      <c r="L10" s="59"/>
      <c r="M10" s="59"/>
      <c r="N10" s="59">
        <v>25</v>
      </c>
      <c r="O10" s="60">
        <v>5650</v>
      </c>
      <c r="P10" s="59"/>
      <c r="Q10" s="59"/>
      <c r="R10" s="59">
        <v>292</v>
      </c>
      <c r="S10" s="59" t="s">
        <v>34</v>
      </c>
      <c r="T10" s="61" t="s">
        <v>10</v>
      </c>
      <c r="U10" s="62">
        <v>1</v>
      </c>
      <c r="V10" s="64">
        <v>20</v>
      </c>
      <c r="W10" s="63">
        <f t="shared" ref="W10:W20" si="0">U10*V10</f>
        <v>20</v>
      </c>
    </row>
    <row r="11" spans="1:24" ht="15.75" customHeight="1">
      <c r="A11" s="7">
        <v>3</v>
      </c>
      <c r="B11" s="59" t="s">
        <v>36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9"/>
      <c r="Q11" s="59"/>
      <c r="R11" s="59"/>
      <c r="S11" s="59" t="s">
        <v>34</v>
      </c>
      <c r="T11" s="61" t="s">
        <v>37</v>
      </c>
      <c r="U11" s="62">
        <v>5</v>
      </c>
      <c r="V11" s="64">
        <v>20</v>
      </c>
      <c r="W11" s="63">
        <f t="shared" si="0"/>
        <v>100</v>
      </c>
    </row>
    <row r="12" spans="1:24" ht="15.75" customHeight="1">
      <c r="A12" s="7">
        <v>4</v>
      </c>
      <c r="B12" s="59" t="s">
        <v>5</v>
      </c>
      <c r="C12" s="59">
        <v>5</v>
      </c>
      <c r="D12" s="59"/>
      <c r="E12" s="59"/>
      <c r="F12" s="59"/>
      <c r="G12" s="59"/>
      <c r="H12" s="59"/>
      <c r="I12" s="59">
        <v>12</v>
      </c>
      <c r="J12" s="59">
        <v>5</v>
      </c>
      <c r="K12" s="59"/>
      <c r="L12" s="59"/>
      <c r="M12" s="59"/>
      <c r="N12" s="59">
        <v>6</v>
      </c>
      <c r="O12" s="60">
        <v>35</v>
      </c>
      <c r="P12" s="59"/>
      <c r="Q12" s="59">
        <v>1</v>
      </c>
      <c r="R12" s="59">
        <v>8</v>
      </c>
      <c r="S12" s="59" t="s">
        <v>38</v>
      </c>
      <c r="T12" s="61" t="s">
        <v>10</v>
      </c>
      <c r="U12" s="62">
        <v>10</v>
      </c>
      <c r="V12" s="64">
        <v>4</v>
      </c>
      <c r="W12" s="63">
        <f t="shared" si="0"/>
        <v>40</v>
      </c>
    </row>
    <row r="13" spans="1:24" ht="15.75" customHeight="1">
      <c r="A13" s="7">
        <v>5</v>
      </c>
      <c r="B13" s="59" t="s">
        <v>88</v>
      </c>
      <c r="C13" s="59"/>
      <c r="D13" s="59"/>
      <c r="E13" s="59"/>
      <c r="F13" s="59"/>
      <c r="G13" s="59"/>
      <c r="H13" s="59"/>
      <c r="I13" s="59"/>
      <c r="J13" s="59"/>
      <c r="K13" s="59">
        <v>75</v>
      </c>
      <c r="L13" s="59"/>
      <c r="M13" s="59"/>
      <c r="N13" s="59"/>
      <c r="O13" s="60"/>
      <c r="P13" s="59"/>
      <c r="Q13" s="59"/>
      <c r="R13" s="59"/>
      <c r="S13" s="59" t="s">
        <v>89</v>
      </c>
      <c r="T13" s="61" t="s">
        <v>11</v>
      </c>
      <c r="U13" s="62">
        <v>14.33</v>
      </c>
      <c r="V13" s="64">
        <v>18</v>
      </c>
      <c r="W13" s="63">
        <f t="shared" si="0"/>
        <v>257.94</v>
      </c>
    </row>
    <row r="14" spans="1:24" ht="15.75" customHeight="1">
      <c r="A14" s="7">
        <v>6</v>
      </c>
      <c r="B14" s="59" t="s">
        <v>6</v>
      </c>
      <c r="C14" s="59">
        <v>21</v>
      </c>
      <c r="D14" s="59"/>
      <c r="E14" s="59"/>
      <c r="F14" s="59"/>
      <c r="G14" s="59"/>
      <c r="H14" s="59"/>
      <c r="I14" s="59"/>
      <c r="J14" s="59"/>
      <c r="K14" s="59"/>
      <c r="L14" s="59"/>
      <c r="M14" s="59">
        <v>6</v>
      </c>
      <c r="N14" s="59">
        <v>4</v>
      </c>
      <c r="O14" s="60"/>
      <c r="P14" s="59">
        <v>1</v>
      </c>
      <c r="Q14" s="59"/>
      <c r="R14" s="59"/>
      <c r="S14" s="59" t="s">
        <v>39</v>
      </c>
      <c r="T14" s="61" t="s">
        <v>11</v>
      </c>
      <c r="U14" s="62">
        <v>5</v>
      </c>
      <c r="V14" s="64">
        <v>4</v>
      </c>
      <c r="W14" s="63">
        <f t="shared" si="0"/>
        <v>20</v>
      </c>
    </row>
    <row r="15" spans="1:24" ht="15.75" customHeight="1">
      <c r="A15" s="7">
        <v>7</v>
      </c>
      <c r="B15" s="59" t="s">
        <v>40</v>
      </c>
      <c r="C15" s="59"/>
      <c r="D15" s="59"/>
      <c r="E15" s="59"/>
      <c r="F15" s="59"/>
      <c r="G15" s="59"/>
      <c r="H15" s="59"/>
      <c r="I15" s="59">
        <v>200</v>
      </c>
      <c r="J15" s="59"/>
      <c r="K15" s="59">
        <v>360</v>
      </c>
      <c r="L15" s="59"/>
      <c r="M15" s="59">
        <v>200</v>
      </c>
      <c r="N15" s="59">
        <v>35</v>
      </c>
      <c r="O15" s="60">
        <v>5700</v>
      </c>
      <c r="P15" s="59"/>
      <c r="Q15" s="59"/>
      <c r="R15" s="59"/>
      <c r="S15" s="59" t="s">
        <v>39</v>
      </c>
      <c r="T15" s="61" t="s">
        <v>11</v>
      </c>
      <c r="U15" s="62">
        <v>21</v>
      </c>
      <c r="V15" s="64">
        <v>18</v>
      </c>
      <c r="W15" s="63">
        <f t="shared" si="0"/>
        <v>378</v>
      </c>
    </row>
    <row r="16" spans="1:24" ht="15.75" customHeight="1">
      <c r="A16" s="7">
        <v>8</v>
      </c>
      <c r="B16" s="59" t="s">
        <v>41</v>
      </c>
      <c r="C16" s="59">
        <v>150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59"/>
      <c r="Q16" s="59">
        <v>292</v>
      </c>
      <c r="R16" s="59"/>
      <c r="S16" s="59" t="s">
        <v>39</v>
      </c>
      <c r="T16" s="61" t="s">
        <v>11</v>
      </c>
      <c r="U16" s="62">
        <v>14</v>
      </c>
      <c r="V16" s="64">
        <v>8</v>
      </c>
      <c r="W16" s="63">
        <f t="shared" si="0"/>
        <v>112</v>
      </c>
    </row>
    <row r="17" spans="1:28" ht="15.75" customHeight="1">
      <c r="A17" s="7">
        <v>9</v>
      </c>
      <c r="B17" s="59" t="s">
        <v>7</v>
      </c>
      <c r="C17" s="59"/>
      <c r="D17" s="59"/>
      <c r="E17" s="59"/>
      <c r="F17" s="59"/>
      <c r="G17" s="59"/>
      <c r="H17" s="59"/>
      <c r="I17" s="59"/>
      <c r="J17" s="59">
        <v>3</v>
      </c>
      <c r="K17" s="59"/>
      <c r="L17" s="59"/>
      <c r="M17" s="59"/>
      <c r="N17" s="59">
        <v>2</v>
      </c>
      <c r="O17" s="60"/>
      <c r="P17" s="59"/>
      <c r="Q17" s="59">
        <v>1</v>
      </c>
      <c r="R17" s="59">
        <v>2</v>
      </c>
      <c r="S17" s="59" t="s">
        <v>38</v>
      </c>
      <c r="T17" s="61" t="s">
        <v>11</v>
      </c>
      <c r="U17" s="62">
        <v>10</v>
      </c>
      <c r="V17" s="64">
        <v>4</v>
      </c>
      <c r="W17" s="63">
        <f t="shared" si="0"/>
        <v>40</v>
      </c>
    </row>
    <row r="18" spans="1:28" ht="15.75" customHeight="1">
      <c r="A18" s="7">
        <v>10</v>
      </c>
      <c r="B18" s="59" t="s">
        <v>8</v>
      </c>
      <c r="C18" s="59">
        <v>10</v>
      </c>
      <c r="D18" s="59"/>
      <c r="E18" s="59"/>
      <c r="F18" s="59"/>
      <c r="G18" s="59"/>
      <c r="H18" s="59"/>
      <c r="I18" s="59"/>
      <c r="J18" s="59"/>
      <c r="K18" s="59">
        <v>10</v>
      </c>
      <c r="L18" s="59">
        <v>2</v>
      </c>
      <c r="M18" s="59">
        <v>10</v>
      </c>
      <c r="N18" s="59">
        <v>128</v>
      </c>
      <c r="O18" s="60"/>
      <c r="P18" s="59"/>
      <c r="Q18" s="59">
        <v>8</v>
      </c>
      <c r="R18" s="59">
        <v>7</v>
      </c>
      <c r="S18" s="59" t="s">
        <v>90</v>
      </c>
      <c r="T18" s="61" t="s">
        <v>10</v>
      </c>
      <c r="U18" s="62">
        <v>14</v>
      </c>
      <c r="V18" s="64">
        <v>16</v>
      </c>
      <c r="W18" s="63">
        <f t="shared" si="0"/>
        <v>224</v>
      </c>
    </row>
    <row r="19" spans="1:28" ht="15.75" customHeight="1">
      <c r="A19" s="7">
        <v>11</v>
      </c>
      <c r="B19" s="59" t="s">
        <v>9</v>
      </c>
      <c r="C19" s="59">
        <v>20</v>
      </c>
      <c r="D19" s="59"/>
      <c r="E19" s="59"/>
      <c r="F19" s="59"/>
      <c r="G19" s="59"/>
      <c r="H19" s="59"/>
      <c r="I19" s="59"/>
      <c r="J19" s="59">
        <v>71</v>
      </c>
      <c r="K19" s="59"/>
      <c r="L19" s="59"/>
      <c r="M19" s="59"/>
      <c r="N19" s="59">
        <v>15</v>
      </c>
      <c r="O19" s="60">
        <v>1350</v>
      </c>
      <c r="P19" s="59"/>
      <c r="Q19" s="59">
        <v>63</v>
      </c>
      <c r="R19" s="59"/>
      <c r="S19" s="59" t="s">
        <v>42</v>
      </c>
      <c r="T19" s="61" t="s">
        <v>10</v>
      </c>
      <c r="U19" s="62">
        <v>28</v>
      </c>
      <c r="V19" s="64">
        <v>16</v>
      </c>
      <c r="W19" s="63">
        <f t="shared" si="0"/>
        <v>448</v>
      </c>
    </row>
    <row r="20" spans="1:28" ht="15.75" customHeight="1">
      <c r="A20" s="7">
        <v>12</v>
      </c>
      <c r="B20" s="59" t="s">
        <v>43</v>
      </c>
      <c r="C20" s="59">
        <v>20</v>
      </c>
      <c r="D20" s="59"/>
      <c r="E20" s="59"/>
      <c r="F20" s="59"/>
      <c r="G20" s="59"/>
      <c r="H20" s="59"/>
      <c r="I20" s="59"/>
      <c r="J20" s="59">
        <v>71</v>
      </c>
      <c r="K20" s="59"/>
      <c r="L20" s="59"/>
      <c r="M20" s="59"/>
      <c r="N20" s="59">
        <v>15</v>
      </c>
      <c r="O20" s="60">
        <v>1350</v>
      </c>
      <c r="P20" s="59"/>
      <c r="Q20" s="59">
        <v>63</v>
      </c>
      <c r="R20" s="59"/>
      <c r="S20" s="59" t="s">
        <v>44</v>
      </c>
      <c r="T20" s="61" t="s">
        <v>10</v>
      </c>
      <c r="U20" s="62">
        <v>50</v>
      </c>
      <c r="V20" s="64">
        <v>4</v>
      </c>
      <c r="W20" s="63">
        <f t="shared" si="0"/>
        <v>200</v>
      </c>
    </row>
    <row r="21" spans="1:28" ht="15.75">
      <c r="A21" s="12"/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7"/>
      <c r="V21" s="68" t="s">
        <v>46</v>
      </c>
      <c r="W21" s="69">
        <f>SUM(W9:W20)</f>
        <v>1903.94</v>
      </c>
      <c r="X21" s="1"/>
    </row>
    <row r="22" spans="1:28" ht="15.75">
      <c r="A22" s="5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70" t="s">
        <v>47</v>
      </c>
      <c r="W22" s="71">
        <f>W21*24%</f>
        <v>456.94560000000001</v>
      </c>
    </row>
    <row r="23" spans="1:28" ht="15.75">
      <c r="A23" s="5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72" t="s">
        <v>48</v>
      </c>
      <c r="W23" s="73">
        <f>W21+W22</f>
        <v>2360.8856000000001</v>
      </c>
    </row>
    <row r="24" spans="1:28" ht="15.75" hidden="1">
      <c r="A24" s="10"/>
      <c r="B24" s="130" t="s">
        <v>130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9"/>
    </row>
    <row r="25" spans="1:28" ht="15.75" hidden="1">
      <c r="A25" s="1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9"/>
    </row>
    <row r="26" spans="1:28" ht="15.75" hidden="1">
      <c r="B26" s="78" t="s">
        <v>129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9"/>
    </row>
    <row r="27" spans="1:28" ht="15.75" hidden="1">
      <c r="B27" s="113" t="s">
        <v>74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79"/>
      <c r="W27" s="79"/>
      <c r="X27" s="9"/>
    </row>
    <row r="28" spans="1:28" ht="15.75" hidden="1">
      <c r="A28" s="8">
        <v>13</v>
      </c>
      <c r="B28" s="80" t="s">
        <v>52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 t="s">
        <v>78</v>
      </c>
      <c r="T28" s="77" t="s">
        <v>51</v>
      </c>
      <c r="U28" s="82">
        <v>2.6</v>
      </c>
      <c r="V28" s="83">
        <v>20</v>
      </c>
      <c r="W28" s="71">
        <f t="shared" ref="W28:W67" si="1">U28*V28</f>
        <v>52</v>
      </c>
    </row>
    <row r="29" spans="1:28" ht="16.5">
      <c r="A29" s="8">
        <v>13</v>
      </c>
      <c r="B29" s="80" t="s">
        <v>76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 t="s">
        <v>78</v>
      </c>
      <c r="T29" s="77" t="s">
        <v>51</v>
      </c>
      <c r="U29" s="82">
        <v>4</v>
      </c>
      <c r="V29" s="83">
        <v>20</v>
      </c>
      <c r="W29" s="71">
        <f t="shared" si="1"/>
        <v>80</v>
      </c>
      <c r="Y29" s="135"/>
      <c r="Z29" s="136"/>
      <c r="AA29" s="13"/>
      <c r="AB29" s="14"/>
    </row>
    <row r="30" spans="1:28" ht="16.5">
      <c r="A30" s="8">
        <v>14</v>
      </c>
      <c r="B30" s="80" t="s">
        <v>75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 t="s">
        <v>78</v>
      </c>
      <c r="T30" s="77" t="s">
        <v>51</v>
      </c>
      <c r="U30" s="82">
        <v>16.5</v>
      </c>
      <c r="V30" s="83">
        <v>8</v>
      </c>
      <c r="W30" s="71">
        <f t="shared" si="1"/>
        <v>132</v>
      </c>
      <c r="Y30" s="15"/>
      <c r="Z30" s="16"/>
      <c r="AA30" s="15"/>
      <c r="AB30" s="17"/>
    </row>
    <row r="31" spans="1:28" ht="16.5">
      <c r="A31" s="8">
        <v>15</v>
      </c>
      <c r="B31" s="80" t="s">
        <v>53</v>
      </c>
      <c r="C31" s="129" t="s">
        <v>1</v>
      </c>
      <c r="D31" s="129"/>
      <c r="E31" s="85" t="s">
        <v>49</v>
      </c>
      <c r="F31" s="84" t="s">
        <v>50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 t="s">
        <v>78</v>
      </c>
      <c r="T31" s="77" t="s">
        <v>51</v>
      </c>
      <c r="U31" s="82">
        <v>4.5</v>
      </c>
      <c r="V31" s="83">
        <v>20</v>
      </c>
      <c r="W31" s="71">
        <f t="shared" si="1"/>
        <v>90</v>
      </c>
      <c r="Y31" s="15"/>
      <c r="Z31" s="16"/>
      <c r="AA31" s="15"/>
      <c r="AB31" s="17"/>
    </row>
    <row r="32" spans="1:28" ht="16.5">
      <c r="A32" s="8">
        <v>16</v>
      </c>
      <c r="B32" s="80" t="s">
        <v>54</v>
      </c>
      <c r="C32" s="77">
        <v>10</v>
      </c>
      <c r="D32" s="76" t="s">
        <v>51</v>
      </c>
      <c r="E32" s="77">
        <v>6</v>
      </c>
      <c r="F32" s="77">
        <f t="shared" ref="F32:F71" si="2">C32*E32</f>
        <v>60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 t="s">
        <v>79</v>
      </c>
      <c r="T32" s="77" t="s">
        <v>55</v>
      </c>
      <c r="U32" s="82">
        <v>3</v>
      </c>
      <c r="V32" s="83">
        <v>40</v>
      </c>
      <c r="W32" s="71">
        <f t="shared" si="1"/>
        <v>120</v>
      </c>
      <c r="Y32" s="135"/>
      <c r="Z32" s="137"/>
      <c r="AA32" s="137"/>
      <c r="AB32" s="136"/>
    </row>
    <row r="33" spans="1:28" ht="16.5">
      <c r="A33" s="8">
        <v>17</v>
      </c>
      <c r="B33" s="80" t="s">
        <v>56</v>
      </c>
      <c r="C33" s="77">
        <v>10</v>
      </c>
      <c r="D33" s="76" t="s">
        <v>51</v>
      </c>
      <c r="E33" s="77">
        <v>2</v>
      </c>
      <c r="F33" s="77">
        <f t="shared" si="2"/>
        <v>20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 t="s">
        <v>80</v>
      </c>
      <c r="T33" s="77" t="s">
        <v>51</v>
      </c>
      <c r="U33" s="82">
        <v>0.9</v>
      </c>
      <c r="V33" s="83">
        <v>40</v>
      </c>
      <c r="W33" s="71">
        <f t="shared" si="1"/>
        <v>36</v>
      </c>
      <c r="Y33" s="15"/>
      <c r="Z33" s="16"/>
      <c r="AA33" s="15"/>
      <c r="AB33" s="17"/>
    </row>
    <row r="34" spans="1:28" ht="16.5">
      <c r="A34" s="8">
        <v>18</v>
      </c>
      <c r="B34" s="80" t="s">
        <v>57</v>
      </c>
      <c r="C34" s="77">
        <v>30</v>
      </c>
      <c r="D34" s="76" t="s">
        <v>51</v>
      </c>
      <c r="E34" s="77">
        <v>2.6</v>
      </c>
      <c r="F34" s="77">
        <f t="shared" si="2"/>
        <v>78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 t="s">
        <v>81</v>
      </c>
      <c r="T34" s="77" t="s">
        <v>51</v>
      </c>
      <c r="U34" s="82">
        <v>1.8</v>
      </c>
      <c r="V34" s="83">
        <v>60</v>
      </c>
      <c r="W34" s="71">
        <f t="shared" si="1"/>
        <v>108</v>
      </c>
      <c r="Y34" s="15"/>
      <c r="Z34" s="16"/>
      <c r="AA34" s="15"/>
      <c r="AB34" s="17"/>
    </row>
    <row r="35" spans="1:28" ht="16.5">
      <c r="A35" s="8">
        <v>19</v>
      </c>
      <c r="B35" s="80" t="s">
        <v>58</v>
      </c>
      <c r="C35" s="77">
        <v>10</v>
      </c>
      <c r="D35" s="76" t="s">
        <v>51</v>
      </c>
      <c r="E35" s="77">
        <v>4</v>
      </c>
      <c r="F35" s="77">
        <f t="shared" si="2"/>
        <v>40</v>
      </c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 t="s">
        <v>81</v>
      </c>
      <c r="T35" s="77" t="s">
        <v>51</v>
      </c>
      <c r="U35" s="82">
        <v>1.5</v>
      </c>
      <c r="V35" s="83">
        <v>20</v>
      </c>
      <c r="W35" s="71">
        <f t="shared" si="1"/>
        <v>30</v>
      </c>
      <c r="Y35" s="15"/>
      <c r="Z35" s="16"/>
      <c r="AA35" s="15"/>
      <c r="AB35" s="17"/>
    </row>
    <row r="36" spans="1:28" ht="16.5">
      <c r="A36" s="8">
        <v>20</v>
      </c>
      <c r="B36" s="80" t="s">
        <v>82</v>
      </c>
      <c r="C36" s="77">
        <v>15</v>
      </c>
      <c r="D36" s="76" t="s">
        <v>51</v>
      </c>
      <c r="E36" s="77">
        <v>6</v>
      </c>
      <c r="F36" s="77">
        <f t="shared" si="2"/>
        <v>90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 t="s">
        <v>84</v>
      </c>
      <c r="T36" s="77" t="s">
        <v>51</v>
      </c>
      <c r="U36" s="82">
        <v>0.35</v>
      </c>
      <c r="V36" s="83">
        <v>10</v>
      </c>
      <c r="W36" s="71">
        <f t="shared" si="1"/>
        <v>3.5</v>
      </c>
      <c r="Y36" s="15"/>
      <c r="Z36" s="16"/>
      <c r="AA36" s="15"/>
      <c r="AB36" s="17"/>
    </row>
    <row r="37" spans="1:28" ht="16.5">
      <c r="A37" s="8">
        <v>21</v>
      </c>
      <c r="B37" s="80" t="s">
        <v>83</v>
      </c>
      <c r="C37" s="77">
        <v>15</v>
      </c>
      <c r="D37" s="76" t="s">
        <v>51</v>
      </c>
      <c r="E37" s="77">
        <v>4.5</v>
      </c>
      <c r="F37" s="77">
        <f t="shared" si="2"/>
        <v>67.5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 t="s">
        <v>84</v>
      </c>
      <c r="T37" s="77" t="s">
        <v>51</v>
      </c>
      <c r="U37" s="82">
        <v>0.4</v>
      </c>
      <c r="V37" s="83">
        <v>10</v>
      </c>
      <c r="W37" s="71">
        <f t="shared" si="1"/>
        <v>4</v>
      </c>
      <c r="Y37" s="15"/>
      <c r="Z37" s="16"/>
      <c r="AA37" s="15"/>
      <c r="AB37" s="17"/>
    </row>
    <row r="38" spans="1:28" ht="16.5">
      <c r="A38" s="8">
        <v>22</v>
      </c>
      <c r="B38" s="80" t="s">
        <v>91</v>
      </c>
      <c r="C38" s="77">
        <v>3</v>
      </c>
      <c r="D38" s="76" t="s">
        <v>51</v>
      </c>
      <c r="E38" s="77">
        <v>3</v>
      </c>
      <c r="F38" s="77">
        <f t="shared" si="2"/>
        <v>9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 t="s">
        <v>78</v>
      </c>
      <c r="T38" s="77" t="s">
        <v>77</v>
      </c>
      <c r="U38" s="82">
        <v>5.5</v>
      </c>
      <c r="V38" s="83">
        <v>4</v>
      </c>
      <c r="W38" s="71">
        <f t="shared" si="1"/>
        <v>22</v>
      </c>
      <c r="Y38" s="15"/>
      <c r="Z38" s="16"/>
      <c r="AA38" s="15"/>
      <c r="AB38" s="17"/>
    </row>
    <row r="39" spans="1:28" ht="16.5">
      <c r="A39" s="8">
        <v>23</v>
      </c>
      <c r="B39" s="80" t="s">
        <v>92</v>
      </c>
      <c r="C39" s="77">
        <v>50</v>
      </c>
      <c r="D39" s="76" t="s">
        <v>55</v>
      </c>
      <c r="E39" s="77">
        <v>3</v>
      </c>
      <c r="F39" s="77">
        <f t="shared" si="2"/>
        <v>150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 t="s">
        <v>78</v>
      </c>
      <c r="T39" s="77" t="s">
        <v>77</v>
      </c>
      <c r="U39" s="82">
        <v>8.9</v>
      </c>
      <c r="V39" s="83">
        <v>4</v>
      </c>
      <c r="W39" s="71">
        <f t="shared" si="1"/>
        <v>35.6</v>
      </c>
      <c r="Y39" s="15"/>
      <c r="Z39" s="16"/>
      <c r="AA39" s="15"/>
      <c r="AB39" s="17"/>
    </row>
    <row r="40" spans="1:28" ht="16.5">
      <c r="A40" s="8">
        <v>24</v>
      </c>
      <c r="B40" s="80" t="s">
        <v>60</v>
      </c>
      <c r="C40" s="77">
        <v>20</v>
      </c>
      <c r="D40" s="76" t="s">
        <v>51</v>
      </c>
      <c r="E40" s="77">
        <v>0.9</v>
      </c>
      <c r="F40" s="77">
        <f t="shared" si="2"/>
        <v>18</v>
      </c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 t="s">
        <v>85</v>
      </c>
      <c r="T40" s="77" t="s">
        <v>61</v>
      </c>
      <c r="U40" s="82">
        <v>2.35</v>
      </c>
      <c r="V40" s="83">
        <v>4</v>
      </c>
      <c r="W40" s="71">
        <f t="shared" si="1"/>
        <v>9.4</v>
      </c>
      <c r="Y40" s="15"/>
      <c r="Z40" s="16"/>
      <c r="AA40" s="15"/>
      <c r="AB40" s="17"/>
    </row>
    <row r="41" spans="1:28" ht="16.5">
      <c r="A41" s="8">
        <v>25</v>
      </c>
      <c r="B41" s="80" t="s">
        <v>62</v>
      </c>
      <c r="C41" s="77">
        <v>300</v>
      </c>
      <c r="D41" s="76" t="s">
        <v>51</v>
      </c>
      <c r="E41" s="77">
        <v>1.8</v>
      </c>
      <c r="F41" s="77">
        <f t="shared" si="2"/>
        <v>540</v>
      </c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 t="s">
        <v>85</v>
      </c>
      <c r="T41" s="77" t="s">
        <v>61</v>
      </c>
      <c r="U41" s="82">
        <v>2.35</v>
      </c>
      <c r="V41" s="83">
        <v>4</v>
      </c>
      <c r="W41" s="71">
        <f t="shared" si="1"/>
        <v>9.4</v>
      </c>
      <c r="Y41" s="15"/>
      <c r="Z41" s="16"/>
      <c r="AA41" s="15"/>
      <c r="AB41" s="17"/>
    </row>
    <row r="42" spans="1:28" ht="16.5">
      <c r="A42" s="8">
        <v>26</v>
      </c>
      <c r="B42" s="80" t="s">
        <v>63</v>
      </c>
      <c r="C42" s="77">
        <v>30</v>
      </c>
      <c r="D42" s="76" t="s">
        <v>51</v>
      </c>
      <c r="E42" s="77">
        <v>1.5</v>
      </c>
      <c r="F42" s="77">
        <f t="shared" si="2"/>
        <v>45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 t="s">
        <v>86</v>
      </c>
      <c r="T42" s="77" t="s">
        <v>51</v>
      </c>
      <c r="U42" s="82">
        <v>9</v>
      </c>
      <c r="V42" s="77">
        <v>2</v>
      </c>
      <c r="W42" s="71">
        <f t="shared" si="1"/>
        <v>18</v>
      </c>
      <c r="Y42" s="15"/>
      <c r="Z42" s="16"/>
      <c r="AA42" s="15"/>
      <c r="AB42" s="17"/>
    </row>
    <row r="43" spans="1:28" ht="16.5">
      <c r="A43" s="8">
        <v>27</v>
      </c>
      <c r="B43" s="80" t="s">
        <v>64</v>
      </c>
      <c r="C43" s="77">
        <v>10</v>
      </c>
      <c r="D43" s="76" t="s">
        <v>51</v>
      </c>
      <c r="E43" s="77">
        <v>0.35</v>
      </c>
      <c r="F43" s="77">
        <f t="shared" si="2"/>
        <v>3.5</v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 t="s">
        <v>86</v>
      </c>
      <c r="T43" s="77" t="s">
        <v>51</v>
      </c>
      <c r="U43" s="82">
        <v>9</v>
      </c>
      <c r="V43" s="77">
        <v>2</v>
      </c>
      <c r="W43" s="71">
        <f t="shared" si="1"/>
        <v>18</v>
      </c>
      <c r="Y43" s="15"/>
      <c r="Z43" s="16"/>
      <c r="AA43" s="15"/>
      <c r="AB43" s="17"/>
    </row>
    <row r="44" spans="1:28" ht="16.5">
      <c r="A44" s="8">
        <v>28</v>
      </c>
      <c r="B44" s="80" t="s">
        <v>65</v>
      </c>
      <c r="C44" s="77">
        <v>10</v>
      </c>
      <c r="D44" s="76" t="s">
        <v>51</v>
      </c>
      <c r="E44" s="77">
        <v>0.4</v>
      </c>
      <c r="F44" s="77">
        <f t="shared" si="2"/>
        <v>4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 t="s">
        <v>86</v>
      </c>
      <c r="T44" s="77" t="s">
        <v>51</v>
      </c>
      <c r="U44" s="82">
        <v>9</v>
      </c>
      <c r="V44" s="77">
        <v>2</v>
      </c>
      <c r="W44" s="71">
        <f t="shared" si="1"/>
        <v>18</v>
      </c>
      <c r="Y44" s="15"/>
      <c r="Z44" s="16"/>
      <c r="AA44" s="15"/>
      <c r="AB44" s="17"/>
    </row>
    <row r="45" spans="1:28" ht="16.5">
      <c r="A45" s="8">
        <v>29</v>
      </c>
      <c r="B45" s="80" t="s">
        <v>66</v>
      </c>
      <c r="C45" s="77">
        <v>2</v>
      </c>
      <c r="D45" s="76" t="s">
        <v>59</v>
      </c>
      <c r="E45" s="77">
        <v>8.9</v>
      </c>
      <c r="F45" s="77">
        <f t="shared" si="2"/>
        <v>17.8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 t="s">
        <v>78</v>
      </c>
      <c r="T45" s="77" t="s">
        <v>51</v>
      </c>
      <c r="U45" s="82">
        <v>10.8</v>
      </c>
      <c r="V45" s="77">
        <v>2</v>
      </c>
      <c r="W45" s="71">
        <f t="shared" si="1"/>
        <v>21.6</v>
      </c>
      <c r="Y45" s="15"/>
      <c r="Z45" s="16"/>
      <c r="AA45" s="15"/>
      <c r="AB45" s="17"/>
    </row>
    <row r="46" spans="1:28" ht="16.5">
      <c r="A46" s="8">
        <v>30</v>
      </c>
      <c r="B46" s="80" t="s">
        <v>67</v>
      </c>
      <c r="C46" s="77">
        <v>10</v>
      </c>
      <c r="D46" s="76" t="s">
        <v>61</v>
      </c>
      <c r="E46" s="77">
        <v>2.35</v>
      </c>
      <c r="F46" s="77">
        <f t="shared" si="2"/>
        <v>23.5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 t="s">
        <v>78</v>
      </c>
      <c r="T46" s="77" t="s">
        <v>51</v>
      </c>
      <c r="U46" s="82">
        <v>60</v>
      </c>
      <c r="V46" s="77">
        <v>1</v>
      </c>
      <c r="W46" s="71">
        <f t="shared" si="1"/>
        <v>60</v>
      </c>
      <c r="Y46" s="15"/>
      <c r="Z46" s="16"/>
      <c r="AA46" s="15"/>
      <c r="AB46" s="17"/>
    </row>
    <row r="47" spans="1:28" ht="31.5">
      <c r="A47" s="8">
        <v>31</v>
      </c>
      <c r="B47" s="80" t="s">
        <v>68</v>
      </c>
      <c r="C47" s="77">
        <v>10</v>
      </c>
      <c r="D47" s="76" t="s">
        <v>61</v>
      </c>
      <c r="E47" s="77">
        <v>2.35</v>
      </c>
      <c r="F47" s="77">
        <f t="shared" si="2"/>
        <v>23.5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 t="s">
        <v>78</v>
      </c>
      <c r="T47" s="77" t="s">
        <v>69</v>
      </c>
      <c r="U47" s="82">
        <v>4</v>
      </c>
      <c r="V47" s="77">
        <v>6</v>
      </c>
      <c r="W47" s="71">
        <f t="shared" si="1"/>
        <v>24</v>
      </c>
      <c r="Y47" s="15"/>
      <c r="Z47" s="16"/>
      <c r="AA47" s="15"/>
      <c r="AB47" s="17"/>
    </row>
    <row r="48" spans="1:28" ht="16.5">
      <c r="A48" s="8">
        <v>32</v>
      </c>
      <c r="B48" s="86" t="s">
        <v>114</v>
      </c>
      <c r="C48" s="75"/>
      <c r="D48" s="87"/>
      <c r="E48" s="83"/>
      <c r="F48" s="83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 t="s">
        <v>118</v>
      </c>
      <c r="T48" s="83" t="s">
        <v>69</v>
      </c>
      <c r="U48" s="89">
        <v>3.5</v>
      </c>
      <c r="V48" s="83">
        <v>4</v>
      </c>
      <c r="W48" s="71">
        <f t="shared" si="1"/>
        <v>14</v>
      </c>
      <c r="Y48" s="15"/>
      <c r="Z48" s="16"/>
      <c r="AA48" s="15"/>
      <c r="AB48" s="17"/>
    </row>
    <row r="49" spans="1:28" ht="16.5">
      <c r="A49" s="8">
        <v>33</v>
      </c>
      <c r="B49" s="86" t="s">
        <v>115</v>
      </c>
      <c r="C49" s="114" t="s">
        <v>110</v>
      </c>
      <c r="D49" s="115">
        <v>10.199999999999999</v>
      </c>
      <c r="E49" s="83"/>
      <c r="F49" s="83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 t="s">
        <v>118</v>
      </c>
      <c r="T49" s="83" t="s">
        <v>69</v>
      </c>
      <c r="U49" s="89">
        <v>10.199999999999999</v>
      </c>
      <c r="V49" s="83">
        <v>7</v>
      </c>
      <c r="W49" s="71">
        <f t="shared" si="1"/>
        <v>71.399999999999991</v>
      </c>
      <c r="Y49" s="15"/>
      <c r="Z49" s="16"/>
      <c r="AA49" s="15"/>
      <c r="AB49" s="17"/>
    </row>
    <row r="50" spans="1:28" ht="16.5">
      <c r="A50" s="8">
        <v>34</v>
      </c>
      <c r="B50" s="86" t="s">
        <v>116</v>
      </c>
      <c r="C50" s="75"/>
      <c r="D50" s="87"/>
      <c r="E50" s="83"/>
      <c r="F50" s="83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 t="s">
        <v>118</v>
      </c>
      <c r="T50" s="83" t="s">
        <v>69</v>
      </c>
      <c r="U50" s="89">
        <v>1.5</v>
      </c>
      <c r="V50" s="83">
        <v>35</v>
      </c>
      <c r="W50" s="71">
        <f t="shared" si="1"/>
        <v>52.5</v>
      </c>
      <c r="Y50" s="15"/>
      <c r="Z50" s="16"/>
      <c r="AA50" s="15"/>
      <c r="AB50" s="17"/>
    </row>
    <row r="51" spans="1:28" ht="16.5">
      <c r="A51" s="8">
        <v>35</v>
      </c>
      <c r="B51" s="86" t="s">
        <v>117</v>
      </c>
      <c r="C51" s="75"/>
      <c r="D51" s="87"/>
      <c r="E51" s="83"/>
      <c r="F51" s="83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 t="s">
        <v>118</v>
      </c>
      <c r="T51" s="83" t="s">
        <v>69</v>
      </c>
      <c r="U51" s="89">
        <v>1.7</v>
      </c>
      <c r="V51" s="83">
        <v>35</v>
      </c>
      <c r="W51" s="71">
        <f t="shared" si="1"/>
        <v>59.5</v>
      </c>
      <c r="Y51" s="15"/>
      <c r="Z51" s="16"/>
      <c r="AA51" s="15"/>
      <c r="AB51" s="17"/>
    </row>
    <row r="52" spans="1:28" ht="16.5">
      <c r="A52" s="8">
        <v>36</v>
      </c>
      <c r="B52" s="90" t="s">
        <v>111</v>
      </c>
      <c r="C52" s="75"/>
      <c r="D52" s="87"/>
      <c r="E52" s="83"/>
      <c r="F52" s="83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 t="s">
        <v>118</v>
      </c>
      <c r="T52" s="83" t="s">
        <v>112</v>
      </c>
      <c r="U52" s="89">
        <v>3.3</v>
      </c>
      <c r="V52" s="83">
        <v>10</v>
      </c>
      <c r="W52" s="71">
        <f t="shared" si="1"/>
        <v>33</v>
      </c>
      <c r="Y52" s="15"/>
      <c r="Z52" s="16"/>
      <c r="AA52" s="15"/>
      <c r="AB52" s="17"/>
    </row>
    <row r="53" spans="1:28" ht="16.5">
      <c r="A53" s="8">
        <v>37</v>
      </c>
      <c r="B53" s="90" t="s">
        <v>113</v>
      </c>
      <c r="C53" s="75"/>
      <c r="D53" s="87"/>
      <c r="E53" s="83"/>
      <c r="F53" s="83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 t="s">
        <v>118</v>
      </c>
      <c r="T53" s="83" t="s">
        <v>112</v>
      </c>
      <c r="U53" s="89">
        <v>3.3</v>
      </c>
      <c r="V53" s="83">
        <v>10</v>
      </c>
      <c r="W53" s="71">
        <f t="shared" si="1"/>
        <v>33</v>
      </c>
      <c r="Y53" s="15"/>
      <c r="Z53" s="16"/>
      <c r="AA53" s="15"/>
      <c r="AB53" s="17"/>
    </row>
    <row r="54" spans="1:28" ht="16.5">
      <c r="A54" s="8">
        <v>38</v>
      </c>
      <c r="B54" s="86" t="s">
        <v>107</v>
      </c>
      <c r="C54" s="75"/>
      <c r="D54" s="87"/>
      <c r="E54" s="83"/>
      <c r="F54" s="83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 t="s">
        <v>119</v>
      </c>
      <c r="T54" s="83" t="s">
        <v>108</v>
      </c>
      <c r="U54" s="89">
        <v>12</v>
      </c>
      <c r="V54" s="83">
        <v>4</v>
      </c>
      <c r="W54" s="71">
        <f t="shared" si="1"/>
        <v>48</v>
      </c>
      <c r="Y54" s="15"/>
      <c r="Z54" s="16"/>
      <c r="AA54" s="15"/>
      <c r="AB54" s="17"/>
    </row>
    <row r="55" spans="1:28" ht="16.5">
      <c r="A55" s="8">
        <v>39</v>
      </c>
      <c r="B55" s="86" t="s">
        <v>109</v>
      </c>
      <c r="C55" s="75"/>
      <c r="D55" s="87"/>
      <c r="E55" s="83"/>
      <c r="F55" s="83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 t="s">
        <v>119</v>
      </c>
      <c r="T55" s="83" t="s">
        <v>108</v>
      </c>
      <c r="U55" s="89">
        <v>35</v>
      </c>
      <c r="V55" s="83">
        <v>2</v>
      </c>
      <c r="W55" s="71">
        <f t="shared" si="1"/>
        <v>70</v>
      </c>
      <c r="Y55" s="15"/>
      <c r="Z55" s="16"/>
      <c r="AA55" s="15"/>
      <c r="AB55" s="17"/>
    </row>
    <row r="56" spans="1:28" ht="16.5">
      <c r="A56" s="8">
        <v>40</v>
      </c>
      <c r="B56" s="86" t="s">
        <v>120</v>
      </c>
      <c r="C56" s="75"/>
      <c r="D56" s="87"/>
      <c r="E56" s="83"/>
      <c r="F56" s="83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 t="s">
        <v>121</v>
      </c>
      <c r="T56" s="83" t="s">
        <v>69</v>
      </c>
      <c r="U56" s="89">
        <v>2.5</v>
      </c>
      <c r="V56" s="83">
        <v>65</v>
      </c>
      <c r="W56" s="71">
        <f t="shared" si="1"/>
        <v>162.5</v>
      </c>
      <c r="Y56" s="15"/>
      <c r="Z56" s="16"/>
      <c r="AA56" s="15"/>
      <c r="AB56" s="17"/>
    </row>
    <row r="57" spans="1:28" ht="16.5">
      <c r="A57" s="8">
        <v>41</v>
      </c>
      <c r="B57" s="91" t="s">
        <v>71</v>
      </c>
      <c r="C57" s="83">
        <v>10</v>
      </c>
      <c r="D57" s="87" t="s">
        <v>51</v>
      </c>
      <c r="E57" s="83">
        <v>9</v>
      </c>
      <c r="F57" s="83">
        <f t="shared" si="2"/>
        <v>90</v>
      </c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 t="s">
        <v>78</v>
      </c>
      <c r="T57" s="83" t="s">
        <v>69</v>
      </c>
      <c r="U57" s="89">
        <v>12.5</v>
      </c>
      <c r="V57" s="83">
        <v>1</v>
      </c>
      <c r="W57" s="71">
        <f t="shared" si="1"/>
        <v>12.5</v>
      </c>
      <c r="Y57" s="15"/>
      <c r="Z57" s="16"/>
      <c r="AA57" s="15"/>
      <c r="AB57" s="17"/>
    </row>
    <row r="58" spans="1:28" ht="16.5">
      <c r="A58" s="8">
        <v>42</v>
      </c>
      <c r="B58" s="91" t="s">
        <v>72</v>
      </c>
      <c r="C58" s="83">
        <v>10</v>
      </c>
      <c r="D58" s="87" t="s">
        <v>51</v>
      </c>
      <c r="E58" s="83">
        <v>9</v>
      </c>
      <c r="F58" s="83">
        <f t="shared" si="2"/>
        <v>90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 t="s">
        <v>86</v>
      </c>
      <c r="T58" s="83" t="s">
        <v>69</v>
      </c>
      <c r="U58" s="89">
        <v>14.5</v>
      </c>
      <c r="V58" s="83">
        <v>1</v>
      </c>
      <c r="W58" s="71">
        <f t="shared" si="1"/>
        <v>14.5</v>
      </c>
      <c r="Y58" s="15"/>
      <c r="Z58" s="16"/>
      <c r="AA58" s="15"/>
      <c r="AB58" s="17"/>
    </row>
    <row r="59" spans="1:28" ht="16.5">
      <c r="A59" s="8">
        <v>43</v>
      </c>
      <c r="B59" s="91" t="s">
        <v>126</v>
      </c>
      <c r="C59" s="83">
        <v>5</v>
      </c>
      <c r="D59" s="87" t="s">
        <v>51</v>
      </c>
      <c r="E59" s="83">
        <v>60</v>
      </c>
      <c r="F59" s="83">
        <f t="shared" si="2"/>
        <v>300</v>
      </c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 t="s">
        <v>79</v>
      </c>
      <c r="T59" s="83" t="s">
        <v>69</v>
      </c>
      <c r="U59" s="89">
        <v>6</v>
      </c>
      <c r="V59" s="83">
        <v>20</v>
      </c>
      <c r="W59" s="71">
        <f t="shared" si="1"/>
        <v>120</v>
      </c>
      <c r="Y59" s="15"/>
      <c r="Z59" s="16"/>
      <c r="AA59" s="15"/>
      <c r="AB59" s="17"/>
    </row>
    <row r="60" spans="1:28" ht="16.5">
      <c r="A60" s="8">
        <v>44</v>
      </c>
      <c r="B60" s="91" t="s">
        <v>73</v>
      </c>
      <c r="C60" s="83">
        <v>5</v>
      </c>
      <c r="D60" s="87" t="s">
        <v>69</v>
      </c>
      <c r="E60" s="83">
        <v>4</v>
      </c>
      <c r="F60" s="83">
        <f t="shared" si="2"/>
        <v>20</v>
      </c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 t="s">
        <v>87</v>
      </c>
      <c r="T60" s="83" t="s">
        <v>69</v>
      </c>
      <c r="U60" s="89">
        <v>4</v>
      </c>
      <c r="V60" s="83">
        <v>20</v>
      </c>
      <c r="W60" s="71">
        <f t="shared" si="1"/>
        <v>80</v>
      </c>
      <c r="Y60" s="15"/>
      <c r="Z60" s="16"/>
      <c r="AA60" s="15"/>
      <c r="AB60" s="17"/>
    </row>
    <row r="61" spans="1:28" ht="16.5">
      <c r="A61" s="8">
        <v>45</v>
      </c>
      <c r="B61" s="91" t="s">
        <v>128</v>
      </c>
      <c r="C61" s="83">
        <v>2.5</v>
      </c>
      <c r="D61" s="87" t="s">
        <v>70</v>
      </c>
      <c r="E61" s="83">
        <v>2.8</v>
      </c>
      <c r="F61" s="83">
        <f t="shared" si="2"/>
        <v>7</v>
      </c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 t="s">
        <v>79</v>
      </c>
      <c r="T61" s="83" t="s">
        <v>55</v>
      </c>
      <c r="U61" s="89">
        <v>1</v>
      </c>
      <c r="V61" s="83">
        <v>180</v>
      </c>
      <c r="W61" s="71">
        <f t="shared" si="1"/>
        <v>180</v>
      </c>
      <c r="Y61" s="15"/>
      <c r="Z61" s="16"/>
      <c r="AA61" s="15"/>
      <c r="AB61" s="17"/>
    </row>
    <row r="62" spans="1:28" ht="16.5">
      <c r="A62" s="8">
        <v>46</v>
      </c>
      <c r="B62" s="91" t="s">
        <v>125</v>
      </c>
      <c r="C62" s="83">
        <v>2</v>
      </c>
      <c r="D62" s="87" t="s">
        <v>69</v>
      </c>
      <c r="E62" s="83">
        <v>12.5</v>
      </c>
      <c r="F62" s="83">
        <f t="shared" si="2"/>
        <v>25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 t="s">
        <v>79</v>
      </c>
      <c r="T62" s="83" t="s">
        <v>55</v>
      </c>
      <c r="U62" s="89">
        <v>2</v>
      </c>
      <c r="V62" s="83">
        <v>90</v>
      </c>
      <c r="W62" s="71">
        <f t="shared" si="1"/>
        <v>180</v>
      </c>
      <c r="Y62" s="15"/>
      <c r="Z62" s="16"/>
      <c r="AA62" s="15"/>
      <c r="AB62" s="17"/>
    </row>
    <row r="63" spans="1:28" ht="16.5">
      <c r="A63" s="8">
        <v>47</v>
      </c>
      <c r="B63" s="91" t="s">
        <v>132</v>
      </c>
      <c r="C63" s="83"/>
      <c r="D63" s="87"/>
      <c r="E63" s="83"/>
      <c r="F63" s="83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 t="s">
        <v>79</v>
      </c>
      <c r="T63" s="83" t="s">
        <v>55</v>
      </c>
      <c r="U63" s="89">
        <v>3</v>
      </c>
      <c r="V63" s="92">
        <v>85</v>
      </c>
      <c r="W63" s="69">
        <f t="shared" si="1"/>
        <v>255</v>
      </c>
      <c r="Y63" s="15"/>
      <c r="Z63" s="16"/>
      <c r="AA63" s="15"/>
      <c r="AB63" s="17"/>
    </row>
    <row r="64" spans="1:28" ht="16.5">
      <c r="A64" s="8">
        <v>48</v>
      </c>
      <c r="B64" s="91" t="s">
        <v>127</v>
      </c>
      <c r="C64" s="83"/>
      <c r="D64" s="87"/>
      <c r="E64" s="83"/>
      <c r="F64" s="83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 t="s">
        <v>79</v>
      </c>
      <c r="T64" s="83" t="s">
        <v>55</v>
      </c>
      <c r="U64" s="89">
        <v>1</v>
      </c>
      <c r="V64" s="92">
        <v>50</v>
      </c>
      <c r="W64" s="69">
        <f t="shared" si="1"/>
        <v>50</v>
      </c>
      <c r="Y64" s="15"/>
      <c r="Z64" s="16"/>
      <c r="AA64" s="15"/>
      <c r="AB64" s="17"/>
    </row>
    <row r="65" spans="1:28" ht="33" customHeight="1">
      <c r="A65" s="8">
        <v>49</v>
      </c>
      <c r="B65" s="93" t="s">
        <v>139</v>
      </c>
      <c r="C65" s="83"/>
      <c r="D65" s="87"/>
      <c r="E65" s="83"/>
      <c r="F65" s="83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94" t="s">
        <v>84</v>
      </c>
      <c r="T65" s="83" t="s">
        <v>122</v>
      </c>
      <c r="U65" s="89">
        <v>11</v>
      </c>
      <c r="V65" s="89">
        <v>5</v>
      </c>
      <c r="W65" s="69">
        <f t="shared" si="1"/>
        <v>55</v>
      </c>
      <c r="Y65" s="15"/>
      <c r="Z65" s="16"/>
      <c r="AA65" s="15"/>
      <c r="AB65" s="17"/>
    </row>
    <row r="66" spans="1:28" ht="31.5">
      <c r="A66" s="8">
        <v>50</v>
      </c>
      <c r="B66" s="95" t="s">
        <v>123</v>
      </c>
      <c r="C66" s="83"/>
      <c r="D66" s="87"/>
      <c r="E66" s="83"/>
      <c r="F66" s="83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94" t="s">
        <v>84</v>
      </c>
      <c r="T66" s="83" t="s">
        <v>69</v>
      </c>
      <c r="U66" s="89">
        <v>2.7</v>
      </c>
      <c r="V66" s="89">
        <v>5</v>
      </c>
      <c r="W66" s="69">
        <f t="shared" si="1"/>
        <v>13.5</v>
      </c>
      <c r="Y66" s="15"/>
      <c r="Z66" s="16"/>
      <c r="AA66" s="15"/>
      <c r="AB66" s="17"/>
    </row>
    <row r="67" spans="1:28" ht="31.5">
      <c r="A67" s="8">
        <v>51</v>
      </c>
      <c r="B67" s="93" t="s">
        <v>124</v>
      </c>
      <c r="C67" s="83"/>
      <c r="D67" s="87"/>
      <c r="E67" s="83"/>
      <c r="F67" s="83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94" t="s">
        <v>84</v>
      </c>
      <c r="T67" s="83" t="s">
        <v>69</v>
      </c>
      <c r="U67" s="89">
        <v>3.5</v>
      </c>
      <c r="V67" s="89">
        <v>5</v>
      </c>
      <c r="W67" s="71">
        <f t="shared" si="1"/>
        <v>17.5</v>
      </c>
      <c r="Y67" s="19"/>
      <c r="Z67" s="20"/>
      <c r="AA67" s="19"/>
      <c r="AB67" s="21"/>
    </row>
    <row r="68" spans="1:28" s="25" customFormat="1" ht="16.5">
      <c r="A68" s="10"/>
      <c r="B68" s="96"/>
      <c r="C68" s="97"/>
      <c r="D68" s="98"/>
      <c r="E68" s="97"/>
      <c r="F68" s="97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7"/>
      <c r="U68" s="100"/>
      <c r="V68" s="116"/>
      <c r="W68" s="101"/>
      <c r="Y68" s="26"/>
      <c r="Z68" s="27"/>
      <c r="AA68" s="26"/>
      <c r="AB68" s="28"/>
    </row>
    <row r="69" spans="1:28" ht="16.5">
      <c r="A69" s="5"/>
      <c r="B69" s="102"/>
      <c r="C69" s="103">
        <v>2</v>
      </c>
      <c r="D69" s="104" t="s">
        <v>69</v>
      </c>
      <c r="E69" s="105">
        <v>14.5</v>
      </c>
      <c r="F69" s="105">
        <f t="shared" si="2"/>
        <v>29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8" t="s">
        <v>46</v>
      </c>
      <c r="W69" s="106">
        <f>SUM(W28:W67)</f>
        <v>2413.4</v>
      </c>
      <c r="Y69" s="22"/>
      <c r="Z69" s="23"/>
      <c r="AA69" s="22"/>
      <c r="AB69" s="24"/>
    </row>
    <row r="70" spans="1:28" ht="16.5">
      <c r="A70" s="5"/>
      <c r="B70" s="96"/>
      <c r="C70" s="107">
        <v>1</v>
      </c>
      <c r="D70" s="76" t="s">
        <v>69</v>
      </c>
      <c r="E70" s="77">
        <v>70</v>
      </c>
      <c r="F70" s="77">
        <f t="shared" si="2"/>
        <v>70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70" t="s">
        <v>47</v>
      </c>
      <c r="W70" s="108">
        <f>W69*24%</f>
        <v>579.21600000000001</v>
      </c>
      <c r="Y70" s="15"/>
      <c r="Z70" s="16"/>
      <c r="AA70" s="15"/>
      <c r="AB70" s="17"/>
    </row>
    <row r="71" spans="1:28" ht="16.5">
      <c r="A71" s="5"/>
      <c r="B71" s="96"/>
      <c r="C71" s="75">
        <v>1</v>
      </c>
      <c r="D71" s="76" t="s">
        <v>69</v>
      </c>
      <c r="E71" s="77">
        <v>100</v>
      </c>
      <c r="F71" s="77">
        <f t="shared" si="2"/>
        <v>100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119"/>
      <c r="U71" s="67"/>
      <c r="V71" s="72" t="s">
        <v>48</v>
      </c>
      <c r="W71" s="109">
        <f>W69+W70</f>
        <v>2992.616</v>
      </c>
      <c r="Y71" s="15"/>
      <c r="Z71" s="16"/>
      <c r="AA71" s="15"/>
      <c r="AB71" s="17"/>
    </row>
    <row r="72" spans="1:28" ht="16.5">
      <c r="A72" s="5"/>
      <c r="B72" s="102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79"/>
      <c r="W72" s="79"/>
      <c r="Y72" s="15"/>
      <c r="Z72" s="16"/>
      <c r="AA72" s="15"/>
      <c r="AB72" s="17"/>
    </row>
    <row r="73" spans="1:28" ht="16.5">
      <c r="A73" s="5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119"/>
      <c r="T73" s="67"/>
      <c r="U73" s="67"/>
      <c r="V73" s="79"/>
      <c r="W73" s="79"/>
      <c r="X73" s="1"/>
      <c r="Y73" s="18"/>
      <c r="Z73" s="16"/>
      <c r="AA73" s="15"/>
      <c r="AB73" s="17"/>
    </row>
    <row r="74" spans="1:28" ht="16.5">
      <c r="A74" s="5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79"/>
      <c r="W74" s="79"/>
      <c r="Y74" s="15"/>
      <c r="Z74" s="16"/>
      <c r="AA74" s="15"/>
      <c r="AB74" s="17"/>
    </row>
    <row r="75" spans="1:28" ht="16.5">
      <c r="A75" s="5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127" t="s">
        <v>131</v>
      </c>
      <c r="V75" s="127"/>
      <c r="W75" s="110">
        <f>SUM(W21+W69)</f>
        <v>4317.34</v>
      </c>
      <c r="Y75" s="15"/>
      <c r="Z75" s="16"/>
      <c r="AA75" s="15"/>
      <c r="AB75" s="17"/>
    </row>
    <row r="76" spans="1:28" ht="16.5">
      <c r="A76" s="5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127" t="s">
        <v>47</v>
      </c>
      <c r="V76" s="127"/>
      <c r="W76" s="110">
        <v>1036.17</v>
      </c>
      <c r="Y76" s="15"/>
      <c r="Z76" s="16"/>
      <c r="AA76" s="15"/>
      <c r="AB76" s="17"/>
    </row>
    <row r="77" spans="1:28" ht="16.5">
      <c r="A77" s="5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128" t="s">
        <v>93</v>
      </c>
      <c r="V77" s="128"/>
      <c r="W77" s="111">
        <f>SUM(W75+W76)</f>
        <v>5353.51</v>
      </c>
      <c r="X77" s="1"/>
      <c r="Y77" s="15"/>
      <c r="Z77" s="16"/>
      <c r="AA77" s="15"/>
      <c r="AB77" s="17"/>
    </row>
    <row r="78" spans="1:28" ht="16.5">
      <c r="A78" s="5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74"/>
      <c r="V78" s="74"/>
      <c r="W78" s="112"/>
      <c r="X78" s="1"/>
      <c r="Y78" s="15"/>
      <c r="Z78" s="16"/>
      <c r="AA78" s="15"/>
      <c r="AB78" s="17"/>
    </row>
    <row r="79" spans="1:28" ht="16.5">
      <c r="A79" s="5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74"/>
      <c r="V79" s="74"/>
      <c r="W79" s="112"/>
      <c r="X79" s="1"/>
      <c r="Y79" s="15"/>
      <c r="Z79" s="16"/>
      <c r="AA79" s="15"/>
      <c r="AB79" s="17"/>
    </row>
    <row r="80" spans="1:28" ht="16.5">
      <c r="A80" s="5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74"/>
      <c r="W80" s="112"/>
      <c r="Y80" s="15"/>
      <c r="Z80" s="16"/>
      <c r="AA80" s="15"/>
      <c r="AB80" s="17"/>
    </row>
    <row r="81" spans="1:47" ht="19.149999999999999" customHeight="1">
      <c r="A81" s="5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131" t="s">
        <v>133</v>
      </c>
      <c r="W81" s="131"/>
      <c r="Y81" s="15"/>
      <c r="Z81" s="16"/>
      <c r="AA81" s="15"/>
      <c r="AB81" s="17"/>
    </row>
    <row r="82" spans="1:47" ht="16.5">
      <c r="A82" s="5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131" t="s">
        <v>101</v>
      </c>
      <c r="T82" s="131"/>
      <c r="U82" s="67"/>
      <c r="V82" s="131" t="s">
        <v>96</v>
      </c>
      <c r="W82" s="131"/>
      <c r="Y82" s="15"/>
      <c r="Z82" s="16"/>
      <c r="AA82" s="15"/>
      <c r="AB82" s="17"/>
    </row>
    <row r="83" spans="1:47" ht="13.15" customHeight="1">
      <c r="A83" s="5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131" t="s">
        <v>102</v>
      </c>
      <c r="T83" s="131"/>
      <c r="U83" s="67"/>
      <c r="V83" s="131" t="s">
        <v>97</v>
      </c>
      <c r="W83" s="131"/>
      <c r="Y83" s="15"/>
      <c r="Z83" s="16"/>
      <c r="AA83" s="15"/>
      <c r="AB83" s="17"/>
    </row>
    <row r="84" spans="1:47" ht="39" customHeight="1">
      <c r="A84" s="5"/>
      <c r="B84" s="117" t="s">
        <v>105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131" t="s">
        <v>106</v>
      </c>
      <c r="T84" s="131"/>
      <c r="U84" s="67"/>
      <c r="V84" s="131" t="s">
        <v>98</v>
      </c>
      <c r="W84" s="131"/>
      <c r="Y84" s="15"/>
      <c r="Z84" s="16"/>
      <c r="AA84" s="15"/>
      <c r="AB84" s="17"/>
    </row>
    <row r="85" spans="1:47" ht="25.15" customHeight="1">
      <c r="A85" s="5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117"/>
      <c r="T85" s="117"/>
      <c r="U85" s="67"/>
      <c r="V85" s="117"/>
      <c r="W85" s="117"/>
      <c r="Y85" s="15"/>
      <c r="Z85" s="16"/>
      <c r="AA85" s="15"/>
      <c r="AB85" s="17"/>
    </row>
    <row r="86" spans="1:47" ht="19.149999999999999" customHeight="1">
      <c r="A86" s="5"/>
      <c r="B86" s="118" t="s">
        <v>94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134" t="s">
        <v>103</v>
      </c>
      <c r="T86" s="134"/>
      <c r="U86" s="67"/>
      <c r="V86" s="134" t="s">
        <v>99</v>
      </c>
      <c r="W86" s="134"/>
      <c r="Y86" s="15"/>
      <c r="Z86" s="16"/>
      <c r="AA86" s="15"/>
      <c r="AB86" s="17"/>
    </row>
    <row r="87" spans="1:47" ht="19.899999999999999" customHeight="1">
      <c r="A87" s="5"/>
      <c r="B87" s="118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134" t="s">
        <v>104</v>
      </c>
      <c r="T87" s="134"/>
      <c r="U87" s="67"/>
      <c r="V87" s="134" t="s">
        <v>100</v>
      </c>
      <c r="W87" s="134"/>
      <c r="Y87" s="15"/>
      <c r="Z87" s="16"/>
      <c r="AA87" s="15"/>
      <c r="AB87" s="17"/>
    </row>
    <row r="88" spans="1:47" ht="19.899999999999999" customHeight="1">
      <c r="A88" s="5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79"/>
      <c r="W88" s="79"/>
      <c r="Y88" s="15"/>
      <c r="Z88" s="16"/>
      <c r="AA88" s="15"/>
      <c r="AB88" s="17"/>
    </row>
    <row r="89" spans="1:47" ht="16.5">
      <c r="A89" s="5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79"/>
      <c r="W89" s="79"/>
      <c r="Y89" s="15"/>
      <c r="Z89" s="30"/>
      <c r="AA89" s="31"/>
      <c r="AB89" s="32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</row>
    <row r="90" spans="1:47" ht="16.5">
      <c r="A90" s="5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79"/>
      <c r="W90" s="79"/>
      <c r="Y90" s="29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</row>
    <row r="91" spans="1:47" ht="16.5">
      <c r="A91" s="5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79"/>
      <c r="W91" s="79"/>
      <c r="Y91" s="29"/>
      <c r="Z91" s="34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7"/>
      <c r="AU91" s="37"/>
    </row>
    <row r="92" spans="1:47" ht="16.5">
      <c r="A92" s="5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79"/>
      <c r="W92" s="79"/>
      <c r="Y92" s="29"/>
      <c r="Z92" s="38"/>
      <c r="AA92" s="35"/>
      <c r="AB92" s="10"/>
      <c r="AC92" s="39"/>
      <c r="AD92" s="10"/>
      <c r="AE92" s="40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35"/>
      <c r="AR92" s="10"/>
      <c r="AS92" s="39"/>
      <c r="AT92" s="10"/>
      <c r="AU92" s="40"/>
    </row>
    <row r="93" spans="1:47" ht="16.5">
      <c r="A93" s="5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79"/>
      <c r="W93" s="79"/>
      <c r="Y93" s="29"/>
      <c r="Z93" s="38"/>
      <c r="AA93" s="35"/>
      <c r="AB93" s="10"/>
      <c r="AC93" s="39"/>
      <c r="AD93" s="10"/>
      <c r="AE93" s="40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35"/>
      <c r="AR93" s="10"/>
      <c r="AS93" s="39"/>
      <c r="AT93" s="10"/>
      <c r="AU93" s="40"/>
    </row>
    <row r="94" spans="1:47" ht="16.5">
      <c r="A94" s="5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79"/>
      <c r="W94" s="79"/>
      <c r="Y94" s="29"/>
      <c r="Z94" s="38"/>
      <c r="AA94" s="35"/>
      <c r="AB94" s="10"/>
      <c r="AC94" s="39"/>
      <c r="AD94" s="10"/>
      <c r="AE94" s="40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35"/>
      <c r="AR94" s="10"/>
      <c r="AS94" s="39"/>
      <c r="AT94" s="10"/>
      <c r="AU94" s="40"/>
    </row>
    <row r="95" spans="1:47" ht="16.5">
      <c r="A95" s="5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79"/>
      <c r="W95" s="79"/>
      <c r="Y95" s="29"/>
      <c r="Z95" s="38"/>
      <c r="AA95" s="35"/>
      <c r="AB95" s="10"/>
      <c r="AC95" s="39"/>
      <c r="AD95" s="10"/>
      <c r="AE95" s="40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35"/>
      <c r="AR95" s="10"/>
      <c r="AS95" s="39"/>
      <c r="AT95" s="10"/>
      <c r="AU95" s="40"/>
    </row>
    <row r="96" spans="1:47" ht="16.5">
      <c r="A96" s="5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79"/>
      <c r="W96" s="79"/>
      <c r="Y96" s="29"/>
      <c r="Z96" s="38"/>
      <c r="AA96" s="35"/>
      <c r="AB96" s="10"/>
      <c r="AC96" s="39"/>
      <c r="AD96" s="10"/>
      <c r="AE96" s="40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35"/>
      <c r="AR96" s="10"/>
      <c r="AS96" s="39"/>
      <c r="AT96" s="10"/>
      <c r="AU96" s="40"/>
    </row>
    <row r="97" spans="1:47" ht="16.5">
      <c r="A97" s="5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79"/>
      <c r="W97" s="79"/>
      <c r="Y97" s="29"/>
      <c r="Z97" s="38"/>
      <c r="AA97" s="35"/>
      <c r="AB97" s="10"/>
      <c r="AC97" s="39"/>
      <c r="AD97" s="10"/>
      <c r="AE97" s="40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35"/>
      <c r="AR97" s="10"/>
      <c r="AS97" s="39"/>
      <c r="AT97" s="10"/>
      <c r="AU97" s="40"/>
    </row>
    <row r="98" spans="1:47" ht="16.5">
      <c r="A98" s="5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79"/>
      <c r="W98" s="79"/>
      <c r="Y98" s="29"/>
      <c r="Z98" s="38"/>
      <c r="AA98" s="35"/>
      <c r="AB98" s="10"/>
      <c r="AC98" s="39"/>
      <c r="AD98" s="10"/>
      <c r="AE98" s="40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35"/>
      <c r="AR98" s="10"/>
      <c r="AS98" s="39"/>
      <c r="AT98" s="10"/>
      <c r="AU98" s="40"/>
    </row>
    <row r="99" spans="1:47" ht="16.5">
      <c r="A99" s="5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79"/>
      <c r="W99" s="79"/>
      <c r="Y99" s="29"/>
      <c r="Z99" s="38"/>
      <c r="AA99" s="35"/>
      <c r="AB99" s="10"/>
      <c r="AC99" s="39"/>
      <c r="AD99" s="10"/>
      <c r="AE99" s="40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35"/>
      <c r="AR99" s="10"/>
      <c r="AS99" s="39"/>
      <c r="AT99" s="10"/>
      <c r="AU99" s="40"/>
    </row>
    <row r="100" spans="1:47" ht="16.5">
      <c r="A100" s="5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79"/>
      <c r="W100" s="79"/>
      <c r="Y100" s="29"/>
      <c r="Z100" s="38"/>
      <c r="AA100" s="35"/>
      <c r="AB100" s="10"/>
      <c r="AC100" s="39"/>
      <c r="AD100" s="10"/>
      <c r="AE100" s="40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35"/>
      <c r="AR100" s="10"/>
      <c r="AS100" s="39"/>
      <c r="AT100" s="10"/>
      <c r="AU100" s="40"/>
    </row>
    <row r="101" spans="1:47" ht="16.5">
      <c r="A101" s="5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79"/>
      <c r="W101" s="79"/>
      <c r="Y101" s="29"/>
      <c r="Z101" s="38"/>
      <c r="AA101" s="35"/>
      <c r="AB101" s="10"/>
      <c r="AC101" s="39"/>
      <c r="AD101" s="10"/>
      <c r="AE101" s="40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35"/>
      <c r="AR101" s="10"/>
      <c r="AS101" s="39"/>
      <c r="AT101" s="10"/>
      <c r="AU101" s="40"/>
    </row>
    <row r="102" spans="1:47" ht="16.5">
      <c r="A102" s="5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79"/>
      <c r="W102" s="79"/>
      <c r="Y102" s="29"/>
      <c r="Z102" s="42"/>
      <c r="AA102" s="43"/>
      <c r="AB102" s="44"/>
      <c r="AC102" s="45"/>
      <c r="AD102" s="44"/>
      <c r="AE102" s="46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3"/>
      <c r="AR102" s="44"/>
      <c r="AS102" s="45"/>
      <c r="AT102" s="44"/>
      <c r="AU102" s="46"/>
    </row>
    <row r="103" spans="1:47" ht="16.5">
      <c r="A103" s="5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79"/>
      <c r="W103" s="79"/>
      <c r="Y103" s="29"/>
      <c r="Z103" s="48"/>
      <c r="AA103" s="43"/>
      <c r="AB103" s="44"/>
      <c r="AC103" s="45"/>
      <c r="AD103" s="44"/>
      <c r="AE103" s="46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3"/>
      <c r="AR103" s="44"/>
      <c r="AS103" s="45"/>
      <c r="AT103" s="44"/>
      <c r="AU103" s="46"/>
    </row>
    <row r="104" spans="1:47" ht="16.5">
      <c r="A104" s="5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79"/>
      <c r="W104" s="79"/>
      <c r="Y104" s="29"/>
      <c r="Z104" s="41"/>
      <c r="AA104" s="10"/>
      <c r="AB104" s="49"/>
      <c r="AC104" s="10"/>
      <c r="AD104" s="10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50"/>
      <c r="AS104" s="41"/>
      <c r="AT104" s="51"/>
      <c r="AU104" s="52"/>
    </row>
    <row r="105" spans="1:47" ht="15">
      <c r="A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U105" s="5"/>
      <c r="V105" s="6"/>
      <c r="W105" s="6"/>
    </row>
    <row r="106" spans="1:4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6"/>
      <c r="W106" s="6"/>
    </row>
  </sheetData>
  <autoFilter ref="A8:W20"/>
  <mergeCells count="27">
    <mergeCell ref="M1:Q1"/>
    <mergeCell ref="C2:G2"/>
    <mergeCell ref="H2:L2"/>
    <mergeCell ref="M2:Q2"/>
    <mergeCell ref="C1:G1"/>
    <mergeCell ref="H1:L1"/>
    <mergeCell ref="Z90:AU90"/>
    <mergeCell ref="V86:W86"/>
    <mergeCell ref="V87:W87"/>
    <mergeCell ref="S82:T82"/>
    <mergeCell ref="Y29:Z29"/>
    <mergeCell ref="Y32:AB32"/>
    <mergeCell ref="S83:T83"/>
    <mergeCell ref="S86:T86"/>
    <mergeCell ref="S87:T87"/>
    <mergeCell ref="S84:T84"/>
    <mergeCell ref="V81:W81"/>
    <mergeCell ref="V82:W82"/>
    <mergeCell ref="V83:W83"/>
    <mergeCell ref="V84:W84"/>
    <mergeCell ref="R1:X2"/>
    <mergeCell ref="C3:X3"/>
    <mergeCell ref="U75:V75"/>
    <mergeCell ref="U76:V76"/>
    <mergeCell ref="U77:V77"/>
    <mergeCell ref="C31:D31"/>
    <mergeCell ref="B24:W24"/>
  </mergeCells>
  <phoneticPr fontId="1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ΜΑΠ 2018 ΟΑΕΔ</vt:lpstr>
      <vt:lpstr>'ΜΑΠ 2018 ΟΑΕΔ'!Print_Area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e.georgiadou</dc:creator>
  <cp:lastModifiedBy>Σκανδάλη Όλγα</cp:lastModifiedBy>
  <cp:lastPrinted>2018-05-14T07:35:43Z</cp:lastPrinted>
  <dcterms:created xsi:type="dcterms:W3CDTF">2012-01-25T08:32:40Z</dcterms:created>
  <dcterms:modified xsi:type="dcterms:W3CDTF">2018-06-26T11:34:32Z</dcterms:modified>
</cp:coreProperties>
</file>