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170" windowHeight="6435"/>
  </bookViews>
  <sheets>
    <sheet name="1η σελιδα" sheetId="1" r:id="rId1"/>
  </sheets>
  <definedNames>
    <definedName name="_xlnm.Print_Area" localSheetId="0">'1η σελιδα'!$A$1:$F$132</definedName>
  </definedNames>
  <calcPr calcId="125725"/>
</workbook>
</file>

<file path=xl/calcChain.xml><?xml version="1.0" encoding="utf-8"?>
<calcChain xmlns="http://schemas.openxmlformats.org/spreadsheetml/2006/main">
  <c r="F95" i="1"/>
  <c r="F100"/>
  <c r="F101"/>
  <c r="F104"/>
  <c r="F108"/>
  <c r="F109"/>
  <c r="F111"/>
  <c r="F112"/>
  <c r="F110"/>
  <c r="F105"/>
  <c r="F98"/>
  <c r="F99"/>
  <c r="F97"/>
  <c r="F93"/>
  <c r="F91"/>
  <c r="F90"/>
  <c r="F94"/>
  <c r="F103"/>
  <c r="F44"/>
  <c r="F53"/>
  <c r="F51"/>
  <c r="F52"/>
  <c r="F21"/>
  <c r="F22"/>
  <c r="F23" s="1"/>
  <c r="F24" s="1"/>
  <c r="F25" s="1"/>
  <c r="F27"/>
  <c r="F28"/>
  <c r="F29"/>
  <c r="F30"/>
  <c r="F31"/>
  <c r="F32"/>
  <c r="F33"/>
  <c r="F34"/>
  <c r="F35"/>
  <c r="F36"/>
  <c r="F37"/>
  <c r="F38"/>
  <c r="F39"/>
  <c r="F40"/>
  <c r="F42"/>
  <c r="F43" s="1"/>
  <c r="F81" s="1"/>
  <c r="F82" s="1"/>
  <c r="F83" s="1"/>
  <c r="F87" s="1"/>
  <c r="F88" s="1"/>
  <c r="F45"/>
  <c r="F46"/>
  <c r="F47"/>
  <c r="F48"/>
  <c r="F49"/>
  <c r="F50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92"/>
  <c r="F113" s="1"/>
  <c r="F96"/>
  <c r="F102"/>
  <c r="F106"/>
  <c r="F107"/>
  <c r="F114" l="1"/>
  <c r="F115" s="1"/>
  <c r="F117" s="1"/>
  <c r="F119" l="1"/>
  <c r="F13"/>
</calcChain>
</file>

<file path=xl/sharedStrings.xml><?xml version="1.0" encoding="utf-8"?>
<sst xmlns="http://schemas.openxmlformats.org/spreadsheetml/2006/main" count="186" uniqueCount="112">
  <si>
    <t xml:space="preserve">ΔΗΜΟΣ ΘΕΣΣΑΛΟΝΙΚΗΣ     </t>
  </si>
  <si>
    <t>ΓΕΝΙΚΗ ΔΙΕΥΘΥΝΣΗ ΤΕΧΝΙΚΩΝ ΥΠΗΡΕΣΙΩΝ</t>
  </si>
  <si>
    <t>ΔΙΕΥΘΥΝΣΗ ΒΙΩΣΙΜΗΣ ΚΙΝΗΤΙΚΟΤΗΤΑΣ ΚΑΙ ΔΙΚΤΥΩΝ</t>
  </si>
  <si>
    <t>ΤΜΗΜΑ ΟΔΟΠΟΙΙΑΣ ΚΑΙ ΟΔΙΚΗΣ ΣΗΜΑΝΣΗΣ</t>
  </si>
  <si>
    <r>
      <t>Διεύθυνση:</t>
    </r>
    <r>
      <rPr>
        <sz val="12"/>
        <rFont val="Arial Narrow"/>
        <family val="2"/>
        <charset val="161"/>
      </rPr>
      <t xml:space="preserve"> Γιάννη Χαλκίδη 20</t>
    </r>
  </si>
  <si>
    <r>
      <t>Ταχ. Κωδ.:</t>
    </r>
    <r>
      <rPr>
        <sz val="12"/>
        <rFont val="Arial Narrow"/>
        <family val="2"/>
        <charset val="161"/>
      </rPr>
      <t xml:space="preserve">  542 49</t>
    </r>
  </si>
  <si>
    <r>
      <t>Fax:</t>
    </r>
    <r>
      <rPr>
        <sz val="12"/>
        <rFont val="Arial Narrow"/>
        <family val="2"/>
        <charset val="161"/>
      </rPr>
      <t xml:space="preserve"> 2310 519758</t>
    </r>
  </si>
  <si>
    <t>ΕΝΔΕΙΚΤΙΚΟΣ  ΠΡΟΫΠΟΛΟΓΙΣΜΟΣ</t>
  </si>
  <si>
    <t>ΕΙΔΟΣ</t>
  </si>
  <si>
    <t>Μον. Μέτρ.</t>
  </si>
  <si>
    <t>Ποσότ.</t>
  </si>
  <si>
    <t>τμχ</t>
  </si>
  <si>
    <t>Πτυσσόμενη σκάλα αλουμινίου με ύψος 3,00μ</t>
  </si>
  <si>
    <t>Πτυσσόμενη σκάλα αλουμινίου με ύψος 2,00μ</t>
  </si>
  <si>
    <t>Μυστρί φαρδύ με λεπίδα από σκληρυμένο χάλυβα με εργονομική λαβή</t>
  </si>
  <si>
    <t>Μετροκορδέλα 50 m</t>
  </si>
  <si>
    <t>Μετροταινία μεταλλική 5 m, πλάτους τουλάχιστον 25 mm, με στοπ για να "κλειδώνει" στην επιθυμητή μέτρηση</t>
  </si>
  <si>
    <t>Bαριοπούλα 2 kg με ξύλινη αντιολισθιτική λαβή</t>
  </si>
  <si>
    <t>Ισιο πινέλο βαφής Νο2,5" με φυσική τρίχα και ξύλινη λαβή</t>
  </si>
  <si>
    <t xml:space="preserve">Ρολλά τρίχας για λαδομπογιά 7εκ. </t>
  </si>
  <si>
    <t xml:space="preserve">Βάσεις για ρολλάκια </t>
  </si>
  <si>
    <t>Ξύστρα καθαρισμού μεταλλική 100-120mm με ξύλινο κοντάρι 80cm</t>
  </si>
  <si>
    <t>Ανταλλακτική λεπίδα ξύστρας καθαρισμού</t>
  </si>
  <si>
    <t>Ατσαλόμαλλο (σύρμα) ψιλό για καθαρισμό και προετοιμασία ξύλινων και μεταλλικών επιφανειών (250γρ.)</t>
  </si>
  <si>
    <t>Σμυριδόπανα σε φύλλο 250x280mm κόκκους 100</t>
  </si>
  <si>
    <t>Κατσαβίδια τετράγωνα (σετ 8 τεμαχίων)</t>
  </si>
  <si>
    <t>σετ</t>
  </si>
  <si>
    <t xml:space="preserve">Κατσαβίδια σταυρωτά </t>
  </si>
  <si>
    <t>Κατσαβίδια ίσια</t>
  </si>
  <si>
    <t>Συλλογή γερμανικών κλειδιών 6-32mm</t>
  </si>
  <si>
    <t xml:space="preserve">Συλλογή καρυδάκια καστάνιας </t>
  </si>
  <si>
    <t>Μαχαιράκια σέγας αλουμινίου (σετ 5τμχ)</t>
  </si>
  <si>
    <t>Δίσκους κοπής σιδήρου inox 120</t>
  </si>
  <si>
    <t>Δίσκους κοπής σιδήρου inox 180</t>
  </si>
  <si>
    <t>Χαρτοταινίες 2cm</t>
  </si>
  <si>
    <t>Οινόπνευμα φωτιστικό πράσινο</t>
  </si>
  <si>
    <t xml:space="preserve">Κοπίδι με στενή λάμα </t>
  </si>
  <si>
    <t xml:space="preserve">Κοπίδι με φαρδιά λάμα </t>
  </si>
  <si>
    <t>Χαρτόνια 70x100x3mm</t>
  </si>
  <si>
    <t>Χαρτόνια 70x100x1mm</t>
  </si>
  <si>
    <t>Βιομηχανικός καθαριστής 3Μ 750ml</t>
  </si>
  <si>
    <t>Κιμωλία (κιβ. 10Τμχ)</t>
  </si>
  <si>
    <t>Χρωμοράμματα (κουβαρίστρα 50μ)</t>
  </si>
  <si>
    <t>Σιλικόνη σε σωληνάριο 280ml σε άσπρη απόχρωση με διαρκή ελαστικότητα, αντοχή στην υγρασία στην ηλιακή ακτινοβολία και στις άσχημες καιρικές συνθήκες, κατάλληλη για εσωτερικές και εξωτερικές εργασίες.</t>
  </si>
  <si>
    <t>Σιλικόνη σε σωληνάριο 300ml διαφανής, κατάλληλη για πιστόλι σιλικόνης χειρός με έμβολο</t>
  </si>
  <si>
    <t>σε μεταφορά</t>
  </si>
  <si>
    <t>Τρυπανόβιδες γαλαβανιζέ με ροδέλλα στεγανοποίησης 4mm</t>
  </si>
  <si>
    <t>Ούπα για γυψοσανίδα 4mm (συσκ. 100τμχ)</t>
  </si>
  <si>
    <t>Σιδηρογωνιά διαστάσεων 30Χ30X3mm, μήκους 6μ.</t>
  </si>
  <si>
    <t>μετρο</t>
  </si>
  <si>
    <t xml:space="preserve">Ταινία διπλής όψεως 2cm </t>
  </si>
  <si>
    <t>Σκεπάρνι οικοδομών σφυρήλατο 600gr (+10%) με ξύλινο στυλιάρι</t>
  </si>
  <si>
    <t>Ποτηροτρύπανο Φ32</t>
  </si>
  <si>
    <t>Μακάπι πλακέ</t>
  </si>
  <si>
    <t>Διαμαντοτρύπανο SDS 10Χ160</t>
  </si>
  <si>
    <t>Διαμαντοτρύπανο SDS 12Χ160</t>
  </si>
  <si>
    <t>Διαμαντοτρύπανο SDS 8Χ160</t>
  </si>
  <si>
    <t xml:space="preserve">Φρεζοτρύπανο κωνικό 6 εως 30cm </t>
  </si>
  <si>
    <t>Στριφώνι με εξάγωνο κεφάλι γαλβανιζέ 10cm</t>
  </si>
  <si>
    <t>Στριφώνι με εξάγωνο κεφάλι γαλβανιζέ 12cm</t>
  </si>
  <si>
    <t>Στριφώνι με εξάγωνο κεφάλι γαλβανιζέ 8cm</t>
  </si>
  <si>
    <t xml:space="preserve">Ουπα λευκά 8mm (συσκευασία 100τμχ) </t>
  </si>
  <si>
    <t xml:space="preserve">Ουπα λευκά 10mm (συσκευασία 50τμχ) </t>
  </si>
  <si>
    <t xml:space="preserve">Ουπα λευκά 12mm (συσκευασία 50τμχ) </t>
  </si>
  <si>
    <t>Σκάλα διπλή ξύλινη ύψους 2,00μ</t>
  </si>
  <si>
    <t>Αστάρι μετάλλου</t>
  </si>
  <si>
    <t>χλγ</t>
  </si>
  <si>
    <t>Φ.Π.Α. 24%</t>
  </si>
  <si>
    <t>απο μεταφορά</t>
  </si>
  <si>
    <t>α/α</t>
  </si>
  <si>
    <t xml:space="preserve">άθροισμα </t>
  </si>
  <si>
    <t xml:space="preserve">Ελαιόχρωμα αντισκωριακό σιδηρών επιφανειών </t>
  </si>
  <si>
    <t>Τιμή Μονάδ.             ( € )</t>
  </si>
  <si>
    <t>από μεταφορά</t>
  </si>
  <si>
    <t xml:space="preserve">Δαπάνη Έργου  </t>
  </si>
  <si>
    <t xml:space="preserve"> Καθαρή Δαπάνη Έργου </t>
  </si>
  <si>
    <t>ΠΡΟΫΠΟΛΟΓΙΣΜΟΣ:</t>
  </si>
  <si>
    <t>Γάντια ελαστικά μιας χρήσεως (συσκ. 100 τεμ.)</t>
  </si>
  <si>
    <t>συσκ.</t>
  </si>
  <si>
    <t>Γάντια δερματοπάνινα-από ύφασμα και νιτρίλιο τύπου 2</t>
  </si>
  <si>
    <t>ζεύγος</t>
  </si>
  <si>
    <t>Γάντια συγκολλητών</t>
  </si>
  <si>
    <t>Γάντια μονωτικά</t>
  </si>
  <si>
    <t>Γυαλιά μηχ/κής προστασίας</t>
  </si>
  <si>
    <t>τεμ.</t>
  </si>
  <si>
    <t>Γυαλιά ηλιακής ακτινοβολίας</t>
  </si>
  <si>
    <t>Μάσκα ηλεκτρ/τη</t>
  </si>
  <si>
    <t>Ημιμάσκα μιας χρήσης  FFP2-FFP3 (συσκ. 10 τεμ.)</t>
  </si>
  <si>
    <t xml:space="preserve"> Μάσκα ημισεως προσώπου διπλά φίλτρα</t>
  </si>
  <si>
    <t xml:space="preserve"> Φίλτρα μάσκας ημίσεως προσώπου (συσκ. 10 τεμ.)</t>
  </si>
  <si>
    <t>Κράνη ασφαλείας</t>
  </si>
  <si>
    <t>Ανακλαστικά γιλέκα</t>
  </si>
  <si>
    <t>Ποδιές συγκολλητών</t>
  </si>
  <si>
    <t>Υποδήματα ασφαλείας τύπου 1</t>
  </si>
  <si>
    <t>Υποδήματα ασφαλείας τύπου 2</t>
  </si>
  <si>
    <t>Επιγονατίδες</t>
  </si>
  <si>
    <t>Ωτοβύσματα μιας χρήσεως (συσκ. 100 τεμ.)</t>
  </si>
  <si>
    <t>Κώνοι σήμανσης</t>
  </si>
  <si>
    <t>Νιτσεράδες</t>
  </si>
  <si>
    <t>Καπέλα τύπου τζόκευ</t>
  </si>
  <si>
    <t xml:space="preserve"> Φόρμα προστασίας απο χημικά</t>
  </si>
  <si>
    <t xml:space="preserve"> Φόρμα εργασίας με τιράντες</t>
  </si>
  <si>
    <t>Ελαστικές μπότες (γαλότσες)</t>
  </si>
  <si>
    <t xml:space="preserve">Χαρτί  προστασίας οντουλέ 1Χ45m </t>
  </si>
  <si>
    <r>
      <t>Πληροφορίες:</t>
    </r>
    <r>
      <rPr>
        <sz val="12"/>
        <rFont val="Arial Narrow"/>
        <family val="2"/>
        <charset val="161"/>
      </rPr>
      <t xml:space="preserve"> Μ. Τενεδιού</t>
    </r>
  </si>
  <si>
    <r>
      <t xml:space="preserve">Τηλέφωνο: </t>
    </r>
    <r>
      <rPr>
        <sz val="12"/>
        <rFont val="Arial Narrow"/>
        <family val="2"/>
        <charset val="161"/>
      </rPr>
      <t>2313 318328</t>
    </r>
  </si>
  <si>
    <r>
      <t xml:space="preserve">Αριθμός Μελέτης:    </t>
    </r>
    <r>
      <rPr>
        <b/>
        <sz val="10"/>
        <rFont val="Arial Narrow"/>
        <family val="2"/>
        <charset val="161"/>
      </rPr>
      <t xml:space="preserve"> 30/2017 </t>
    </r>
    <r>
      <rPr>
        <sz val="10"/>
        <rFont val="Arial Narrow"/>
        <family val="2"/>
        <charset val="161"/>
      </rPr>
      <t xml:space="preserve">  </t>
    </r>
  </si>
  <si>
    <t>Δαπάνη ( € )</t>
  </si>
  <si>
    <t xml:space="preserve">ΕΡΓΟ Β.1 / ΔΡΑΣΗ 45                            ΣΥΝΤΗΡΗΣΗ ΑΣΤΙΚΟΥ ΕΞΟΠΛΙΣΜΟΥ ΣΗΜΑΝΤΙΚΩΝ ΟΔΙΚΩΝ ΑΞΟΝΩΝ ΤΟΥ ΔΗΜΟΥ ΘΕΣΣΑΛΟΝΙΚΗΣ  </t>
  </si>
  <si>
    <t xml:space="preserve">Β. ΑΝΑΛΩΣΙΜΑ - ΕΡΓΑΛΕΙΑ CPV: 44510000-8, 44512900-1, 44531000-1 </t>
  </si>
  <si>
    <t>Α. ΟΙΚΟΔΟΜΙΚΑ ΥΛΙΚΑ CPV:44800000-8</t>
  </si>
  <si>
    <t>Γ. ΜΕΣΑ ΑΤΟΜΙΚΗΣ ΠΡΟΣΤΑΣΙΑΣ (ΜΑΠ) CPV: 35113400-3</t>
  </si>
</sst>
</file>

<file path=xl/styles.xml><?xml version="1.0" encoding="utf-8"?>
<styleSheet xmlns="http://schemas.openxmlformats.org/spreadsheetml/2006/main">
  <numFmts count="2">
    <numFmt numFmtId="164" formatCode="#,##0.00&quot; €&quot;"/>
    <numFmt numFmtId="166" formatCode="#,##0.00\ &quot;€&quot;"/>
  </numFmts>
  <fonts count="12">
    <font>
      <sz val="10"/>
      <name val="Arial"/>
      <family val="2"/>
      <charset val="161"/>
    </font>
    <font>
      <sz val="10"/>
      <name val="Arial"/>
      <family val="2"/>
      <charset val="1"/>
    </font>
    <font>
      <b/>
      <sz val="12"/>
      <name val="Arial Narrow"/>
      <family val="2"/>
      <charset val="161"/>
    </font>
    <font>
      <b/>
      <sz val="10"/>
      <name val="Arial Narrow"/>
      <family val="2"/>
      <charset val="161"/>
    </font>
    <font>
      <sz val="12"/>
      <name val="Arial Narrow"/>
      <family val="2"/>
      <charset val="161"/>
    </font>
    <font>
      <sz val="10"/>
      <name val="Arial Narrow"/>
      <family val="2"/>
      <charset val="161"/>
    </font>
    <font>
      <sz val="12"/>
      <name val="Arial"/>
      <family val="2"/>
      <charset val="161"/>
    </font>
    <font>
      <b/>
      <u/>
      <sz val="14"/>
      <name val="Arial Narrow"/>
      <family val="2"/>
      <charset val="161"/>
    </font>
    <font>
      <b/>
      <u/>
      <sz val="10"/>
      <name val="Arial Narrow"/>
      <family val="2"/>
      <charset val="161"/>
    </font>
    <font>
      <sz val="8"/>
      <name val="Arial Narrow"/>
      <family val="2"/>
      <charset val="1"/>
    </font>
    <font>
      <sz val="8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66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647700</xdr:colOff>
      <xdr:row>4</xdr:row>
      <xdr:rowOff>9525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0"/>
          <a:ext cx="647700" cy="657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122</xdr:row>
      <xdr:rowOff>28575</xdr:rowOff>
    </xdr:from>
    <xdr:to>
      <xdr:col>1</xdr:col>
      <xdr:colOff>1733550</xdr:colOff>
      <xdr:row>135</xdr:row>
      <xdr:rowOff>9525</xdr:rowOff>
    </xdr:to>
    <xdr:sp macro="" textlink="" fLocksText="0">
      <xdr:nvSpPr>
        <xdr:cNvPr id="1026" name="Αυτόματο σχήμα 3"/>
        <xdr:cNvSpPr txBox="1">
          <a:spLocks noChangeArrowheads="1"/>
        </xdr:cNvSpPr>
      </xdr:nvSpPr>
      <xdr:spPr bwMode="auto">
        <a:xfrm>
          <a:off x="0" y="22679025"/>
          <a:ext cx="1962150" cy="20859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Ο Συντάξας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Θεσσαλονίκη   08-05-2017</a:t>
          </a: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Μαρία Τενεδιού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 Πολιτικός Μηχανικός </a:t>
          </a:r>
        </a:p>
        <a:p>
          <a:pPr algn="ctr" rtl="0">
            <a:defRPr sz="1000"/>
          </a:pPr>
          <a:endParaRPr lang="el-G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l-G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1533525</xdr:colOff>
      <xdr:row>122</xdr:row>
      <xdr:rowOff>38100</xdr:rowOff>
    </xdr:from>
    <xdr:to>
      <xdr:col>3</xdr:col>
      <xdr:colOff>19050</xdr:colOff>
      <xdr:row>134</xdr:row>
      <xdr:rowOff>28575</xdr:rowOff>
    </xdr:to>
    <xdr:sp macro="" textlink="" fLocksText="0">
      <xdr:nvSpPr>
        <xdr:cNvPr id="1027" name="Αυτόματο σχήμα 4"/>
        <xdr:cNvSpPr txBox="1">
          <a:spLocks noChangeArrowheads="1"/>
        </xdr:cNvSpPr>
      </xdr:nvSpPr>
      <xdr:spPr bwMode="auto">
        <a:xfrm>
          <a:off x="1762125" y="22688550"/>
          <a:ext cx="2057400" cy="1933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ΕΛΕΓΧΘΗΚΕ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Θεσσαλονίκη   08-05-2017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Η Προϊσταμένη Τμήματος Οδοποιίας και Οδικής Σήμανσης</a:t>
          </a: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Πασχ. Καλομοίρη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Αγρονόμος Τοπογράφος</a:t>
          </a:r>
        </a:p>
        <a:p>
          <a:pPr algn="ctr" rtl="0">
            <a:defRPr sz="1000"/>
          </a:pPr>
          <a:endParaRPr lang="el-G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l-G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428625</xdr:colOff>
      <xdr:row>122</xdr:row>
      <xdr:rowOff>19050</xdr:rowOff>
    </xdr:from>
    <xdr:to>
      <xdr:col>6</xdr:col>
      <xdr:colOff>228600</xdr:colOff>
      <xdr:row>136</xdr:row>
      <xdr:rowOff>123825</xdr:rowOff>
    </xdr:to>
    <xdr:sp macro="" textlink="" fLocksText="0">
      <xdr:nvSpPr>
        <xdr:cNvPr id="1028" name="Αυτόματο σχήμα 5"/>
        <xdr:cNvSpPr txBox="1">
          <a:spLocks noChangeArrowheads="1"/>
        </xdr:cNvSpPr>
      </xdr:nvSpPr>
      <xdr:spPr bwMode="auto">
        <a:xfrm>
          <a:off x="3543300" y="22669500"/>
          <a:ext cx="2600325" cy="23717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ΘΕΩΡΗΘΗΚΕ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Θεσσαλονίκη   08-05-2017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Η Προϊσταμένη Δ/νσης Βιώσιμης Κινητικότητας και Δικτύων</a:t>
          </a: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Μαρία Ζουρνά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Αρχιτέκτων Μηχανικός</a:t>
          </a: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view="pageBreakPreview" topLeftCell="A100" zoomScale="150" zoomScaleSheetLayoutView="200" workbookViewId="0">
      <selection activeCell="L51" sqref="L51"/>
    </sheetView>
  </sheetViews>
  <sheetFormatPr defaultColWidth="8.85546875" defaultRowHeight="12.75"/>
  <cols>
    <col min="1" max="1" width="3.42578125" style="1" customWidth="1"/>
    <col min="2" max="2" width="43.28515625" style="1" customWidth="1"/>
    <col min="3" max="3" width="10.28515625" style="2" customWidth="1"/>
    <col min="4" max="4" width="9.28515625" style="2" customWidth="1"/>
    <col min="5" max="5" width="8.28515625" style="39" customWidth="1"/>
    <col min="6" max="6" width="14.140625" style="2" customWidth="1"/>
    <col min="7" max="16384" width="8.85546875" style="2"/>
  </cols>
  <sheetData>
    <row r="1" spans="1:7">
      <c r="A1" s="3"/>
      <c r="B1" s="3"/>
      <c r="C1" s="3"/>
      <c r="D1" s="3"/>
      <c r="E1" s="38"/>
    </row>
    <row r="2" spans="1:7">
      <c r="A2" s="3"/>
      <c r="B2" s="3"/>
      <c r="C2" s="3"/>
      <c r="D2" s="3"/>
      <c r="E2" s="38"/>
    </row>
    <row r="3" spans="1:7">
      <c r="A3" s="3"/>
      <c r="B3" s="3"/>
      <c r="C3" s="3"/>
      <c r="D3" s="3"/>
      <c r="E3" s="38"/>
    </row>
    <row r="4" spans="1:7">
      <c r="A4" s="3"/>
      <c r="B4" s="3"/>
      <c r="C4" s="3"/>
      <c r="D4" s="3"/>
      <c r="E4" s="38"/>
    </row>
    <row r="5" spans="1:7" ht="15.75" customHeight="1">
      <c r="A5" s="52" t="s">
        <v>0</v>
      </c>
      <c r="B5" s="52"/>
      <c r="C5" s="3"/>
      <c r="D5" s="3"/>
      <c r="E5" s="38"/>
    </row>
    <row r="6" spans="1:7" ht="15.75" customHeight="1">
      <c r="A6" s="54" t="s">
        <v>1</v>
      </c>
      <c r="B6" s="54"/>
      <c r="C6" s="3"/>
      <c r="D6" s="55" t="s">
        <v>108</v>
      </c>
      <c r="E6" s="55"/>
      <c r="F6" s="55"/>
    </row>
    <row r="7" spans="1:7" ht="30.75" customHeight="1">
      <c r="A7" s="54" t="s">
        <v>2</v>
      </c>
      <c r="B7" s="54"/>
      <c r="C7" s="3"/>
      <c r="D7" s="55"/>
      <c r="E7" s="55"/>
      <c r="F7" s="55"/>
      <c r="G7" s="16"/>
    </row>
    <row r="8" spans="1:7" ht="15.75" customHeight="1">
      <c r="A8" s="54" t="s">
        <v>3</v>
      </c>
      <c r="B8" s="54"/>
      <c r="C8" s="3"/>
      <c r="D8" s="55"/>
      <c r="E8" s="55"/>
      <c r="F8" s="55"/>
      <c r="G8" s="16"/>
    </row>
    <row r="9" spans="1:7" ht="15.75" customHeight="1">
      <c r="A9" s="52" t="s">
        <v>4</v>
      </c>
      <c r="B9" s="52"/>
      <c r="C9" s="3"/>
      <c r="D9" s="55"/>
      <c r="E9" s="55"/>
      <c r="F9" s="55"/>
      <c r="G9" s="16"/>
    </row>
    <row r="10" spans="1:7" ht="15.75" customHeight="1">
      <c r="A10" s="52" t="s">
        <v>5</v>
      </c>
      <c r="B10" s="52"/>
      <c r="C10" s="3"/>
      <c r="D10" s="55"/>
      <c r="E10" s="55"/>
      <c r="F10" s="55"/>
      <c r="G10" s="17"/>
    </row>
    <row r="11" spans="1:7" ht="15.75" customHeight="1">
      <c r="A11" s="52" t="s">
        <v>104</v>
      </c>
      <c r="B11" s="52"/>
      <c r="C11" s="3"/>
      <c r="D11" s="3"/>
      <c r="E11" s="57" t="s">
        <v>106</v>
      </c>
      <c r="F11" s="57"/>
      <c r="G11" s="57"/>
    </row>
    <row r="12" spans="1:7" ht="15.75" customHeight="1">
      <c r="A12" s="52" t="s">
        <v>105</v>
      </c>
      <c r="B12" s="52"/>
      <c r="C12" s="3"/>
      <c r="D12" s="3"/>
      <c r="F12" s="17"/>
      <c r="G12" s="17"/>
    </row>
    <row r="13" spans="1:7" ht="15.75" customHeight="1">
      <c r="A13" s="52" t="s">
        <v>6</v>
      </c>
      <c r="B13" s="52"/>
      <c r="C13" s="5"/>
      <c r="D13" s="37" t="s">
        <v>76</v>
      </c>
      <c r="E13" s="40"/>
      <c r="F13" s="51">
        <f>F117</f>
        <v>20428.342799999999</v>
      </c>
      <c r="G13" s="37"/>
    </row>
    <row r="14" spans="1:7" ht="15.75" customHeight="1">
      <c r="A14" s="4"/>
      <c r="B14" s="4"/>
      <c r="C14" s="5"/>
      <c r="D14" s="5"/>
      <c r="E14" s="41"/>
    </row>
    <row r="15" spans="1:7" ht="18">
      <c r="A15" s="56" t="s">
        <v>7</v>
      </c>
      <c r="B15" s="56"/>
      <c r="C15" s="56"/>
      <c r="D15" s="56"/>
      <c r="E15" s="56"/>
      <c r="F15" s="56"/>
    </row>
    <row r="16" spans="1:7" ht="18">
      <c r="A16" s="19"/>
      <c r="B16" s="18"/>
      <c r="C16" s="18"/>
      <c r="D16" s="18"/>
      <c r="E16" s="42"/>
      <c r="F16" s="18"/>
    </row>
    <row r="17" spans="1:6" ht="15.75" customHeight="1">
      <c r="A17" s="6"/>
      <c r="B17" s="20"/>
      <c r="C17" s="21"/>
      <c r="D17" s="21"/>
      <c r="E17" s="22"/>
    </row>
    <row r="18" spans="1:6" s="6" customFormat="1" ht="25.5" customHeight="1">
      <c r="A18" s="61" t="s">
        <v>69</v>
      </c>
      <c r="B18" s="62" t="s">
        <v>8</v>
      </c>
      <c r="C18" s="62" t="s">
        <v>9</v>
      </c>
      <c r="D18" s="64" t="s">
        <v>72</v>
      </c>
      <c r="E18" s="63" t="s">
        <v>10</v>
      </c>
      <c r="F18" s="58" t="s">
        <v>107</v>
      </c>
    </row>
    <row r="19" spans="1:6" s="6" customFormat="1" ht="15.75" customHeight="1">
      <c r="A19" s="61"/>
      <c r="B19" s="62"/>
      <c r="C19" s="62"/>
      <c r="D19" s="65"/>
      <c r="E19" s="63"/>
      <c r="F19" s="59"/>
    </row>
    <row r="20" spans="1:6" s="6" customFormat="1" ht="15.75" customHeight="1">
      <c r="A20" s="7"/>
      <c r="B20" s="23" t="s">
        <v>110</v>
      </c>
      <c r="C20" s="7"/>
      <c r="D20" s="8"/>
      <c r="E20" s="43"/>
      <c r="F20" s="8"/>
    </row>
    <row r="21" spans="1:6" s="6" customFormat="1" ht="15.75" customHeight="1">
      <c r="A21" s="7">
        <v>1</v>
      </c>
      <c r="B21" s="24" t="s">
        <v>65</v>
      </c>
      <c r="C21" s="9" t="s">
        <v>66</v>
      </c>
      <c r="D21" s="10">
        <v>3.5</v>
      </c>
      <c r="E21" s="44">
        <v>80</v>
      </c>
      <c r="F21" s="11">
        <f>E21*D21</f>
        <v>280</v>
      </c>
    </row>
    <row r="22" spans="1:6" s="6" customFormat="1" ht="27.75" customHeight="1">
      <c r="A22" s="7">
        <v>2</v>
      </c>
      <c r="B22" s="24" t="s">
        <v>71</v>
      </c>
      <c r="C22" s="9" t="s">
        <v>66</v>
      </c>
      <c r="D22" s="10">
        <v>3</v>
      </c>
      <c r="E22" s="44">
        <v>300</v>
      </c>
      <c r="F22" s="11">
        <f>E22*D22</f>
        <v>900</v>
      </c>
    </row>
    <row r="23" spans="1:6" s="6" customFormat="1" ht="15.75" customHeight="1">
      <c r="A23" s="25"/>
      <c r="B23" s="25"/>
      <c r="C23" s="60" t="s">
        <v>70</v>
      </c>
      <c r="D23" s="60"/>
      <c r="E23" s="60"/>
      <c r="F23" s="11">
        <f>SUM(F21:F22)</f>
        <v>1180</v>
      </c>
    </row>
    <row r="24" spans="1:6" s="6" customFormat="1" ht="15.75" customHeight="1">
      <c r="A24" s="25"/>
      <c r="B24" s="25"/>
      <c r="C24" s="60" t="s">
        <v>67</v>
      </c>
      <c r="D24" s="60"/>
      <c r="E24" s="60"/>
      <c r="F24" s="11">
        <f>F23*0.24</f>
        <v>283.2</v>
      </c>
    </row>
    <row r="25" spans="1:6" s="6" customFormat="1" ht="15.75" customHeight="1">
      <c r="A25" s="25"/>
      <c r="B25" s="25"/>
      <c r="C25" s="53"/>
      <c r="D25" s="53"/>
      <c r="E25" s="53"/>
      <c r="F25" s="11">
        <f>F24+F23</f>
        <v>1463.2</v>
      </c>
    </row>
    <row r="26" spans="1:6" s="6" customFormat="1" ht="15.75" customHeight="1">
      <c r="A26" s="7"/>
      <c r="B26" s="23" t="s">
        <v>109</v>
      </c>
      <c r="C26" s="7"/>
      <c r="D26" s="8"/>
      <c r="E26" s="43"/>
      <c r="F26" s="8"/>
    </row>
    <row r="27" spans="1:6" s="6" customFormat="1" ht="15.75" customHeight="1">
      <c r="A27" s="7">
        <v>1</v>
      </c>
      <c r="B27" s="7" t="s">
        <v>64</v>
      </c>
      <c r="C27" s="9" t="s">
        <v>11</v>
      </c>
      <c r="D27" s="10">
        <v>60</v>
      </c>
      <c r="E27" s="44">
        <v>1</v>
      </c>
      <c r="F27" s="11">
        <f t="shared" ref="F27:F40" si="0">E27*D27</f>
        <v>60</v>
      </c>
    </row>
    <row r="28" spans="1:6" s="6" customFormat="1">
      <c r="A28" s="7">
        <v>2</v>
      </c>
      <c r="B28" s="24" t="s">
        <v>12</v>
      </c>
      <c r="C28" s="9" t="s">
        <v>11</v>
      </c>
      <c r="D28" s="10">
        <v>110</v>
      </c>
      <c r="E28" s="44">
        <v>1</v>
      </c>
      <c r="F28" s="11">
        <f t="shared" si="0"/>
        <v>110</v>
      </c>
    </row>
    <row r="29" spans="1:6" s="6" customFormat="1">
      <c r="A29" s="7">
        <v>3</v>
      </c>
      <c r="B29" s="24" t="s">
        <v>13</v>
      </c>
      <c r="C29" s="9" t="s">
        <v>11</v>
      </c>
      <c r="D29" s="10">
        <v>40</v>
      </c>
      <c r="E29" s="44">
        <v>1</v>
      </c>
      <c r="F29" s="11">
        <f t="shared" si="0"/>
        <v>40</v>
      </c>
    </row>
    <row r="30" spans="1:6" s="6" customFormat="1" ht="25.5">
      <c r="A30" s="7">
        <v>4</v>
      </c>
      <c r="B30" s="24" t="s">
        <v>14</v>
      </c>
      <c r="C30" s="9" t="s">
        <v>11</v>
      </c>
      <c r="D30" s="10">
        <v>5</v>
      </c>
      <c r="E30" s="44">
        <v>2</v>
      </c>
      <c r="F30" s="11">
        <f t="shared" si="0"/>
        <v>10</v>
      </c>
    </row>
    <row r="31" spans="1:6" s="6" customFormat="1">
      <c r="A31" s="7">
        <v>5</v>
      </c>
      <c r="B31" s="24" t="s">
        <v>15</v>
      </c>
      <c r="C31" s="9" t="s">
        <v>11</v>
      </c>
      <c r="D31" s="10">
        <v>10</v>
      </c>
      <c r="E31" s="44">
        <v>1</v>
      </c>
      <c r="F31" s="11">
        <f t="shared" si="0"/>
        <v>10</v>
      </c>
    </row>
    <row r="32" spans="1:6" s="6" customFormat="1" ht="25.5">
      <c r="A32" s="7">
        <v>6</v>
      </c>
      <c r="B32" s="24" t="s">
        <v>16</v>
      </c>
      <c r="C32" s="9" t="s">
        <v>11</v>
      </c>
      <c r="D32" s="10">
        <v>3.46</v>
      </c>
      <c r="E32" s="44">
        <v>2</v>
      </c>
      <c r="F32" s="11">
        <f t="shared" si="0"/>
        <v>6.92</v>
      </c>
    </row>
    <row r="33" spans="1:6" s="6" customFormat="1">
      <c r="A33" s="7">
        <v>7</v>
      </c>
      <c r="B33" s="24" t="s">
        <v>17</v>
      </c>
      <c r="C33" s="9" t="s">
        <v>11</v>
      </c>
      <c r="D33" s="10">
        <v>16</v>
      </c>
      <c r="E33" s="44">
        <v>2</v>
      </c>
      <c r="F33" s="11">
        <f t="shared" si="0"/>
        <v>32</v>
      </c>
    </row>
    <row r="34" spans="1:6" s="6" customFormat="1">
      <c r="A34" s="7">
        <v>8</v>
      </c>
      <c r="B34" s="24" t="s">
        <v>18</v>
      </c>
      <c r="C34" s="9" t="s">
        <v>11</v>
      </c>
      <c r="D34" s="10">
        <v>1.61</v>
      </c>
      <c r="E34" s="44">
        <v>10</v>
      </c>
      <c r="F34" s="11">
        <f t="shared" si="0"/>
        <v>16.100000000000001</v>
      </c>
    </row>
    <row r="35" spans="1:6" s="6" customFormat="1">
      <c r="A35" s="7">
        <v>9</v>
      </c>
      <c r="B35" s="24" t="s">
        <v>19</v>
      </c>
      <c r="C35" s="9" t="s">
        <v>11</v>
      </c>
      <c r="D35" s="10">
        <v>1.1000000000000001</v>
      </c>
      <c r="E35" s="44">
        <v>20</v>
      </c>
      <c r="F35" s="11">
        <f t="shared" si="0"/>
        <v>22</v>
      </c>
    </row>
    <row r="36" spans="1:6" s="6" customFormat="1">
      <c r="A36" s="7">
        <v>10</v>
      </c>
      <c r="B36" s="24" t="s">
        <v>20</v>
      </c>
      <c r="C36" s="9" t="s">
        <v>11</v>
      </c>
      <c r="D36" s="10">
        <v>0.7</v>
      </c>
      <c r="E36" s="44">
        <v>10</v>
      </c>
      <c r="F36" s="11">
        <f t="shared" si="0"/>
        <v>7</v>
      </c>
    </row>
    <row r="37" spans="1:6" s="6" customFormat="1" ht="25.5">
      <c r="A37" s="7">
        <v>11</v>
      </c>
      <c r="B37" s="24" t="s">
        <v>21</v>
      </c>
      <c r="C37" s="9" t="s">
        <v>11</v>
      </c>
      <c r="D37" s="10">
        <v>13</v>
      </c>
      <c r="E37" s="44">
        <v>5</v>
      </c>
      <c r="F37" s="11">
        <f t="shared" si="0"/>
        <v>65</v>
      </c>
    </row>
    <row r="38" spans="1:6" s="6" customFormat="1">
      <c r="A38" s="7">
        <v>12</v>
      </c>
      <c r="B38" s="24" t="s">
        <v>22</v>
      </c>
      <c r="C38" s="9" t="s">
        <v>11</v>
      </c>
      <c r="D38" s="10">
        <v>4.4000000000000004</v>
      </c>
      <c r="E38" s="44">
        <v>5</v>
      </c>
      <c r="F38" s="11">
        <f t="shared" si="0"/>
        <v>22</v>
      </c>
    </row>
    <row r="39" spans="1:6" s="6" customFormat="1" ht="25.5">
      <c r="A39" s="7">
        <v>13</v>
      </c>
      <c r="B39" s="24" t="s">
        <v>23</v>
      </c>
      <c r="C39" s="9" t="s">
        <v>11</v>
      </c>
      <c r="D39" s="10">
        <v>9.5</v>
      </c>
      <c r="E39" s="44">
        <v>2</v>
      </c>
      <c r="F39" s="11">
        <f t="shared" si="0"/>
        <v>19</v>
      </c>
    </row>
    <row r="40" spans="1:6" s="6" customFormat="1">
      <c r="A40" s="7">
        <v>14</v>
      </c>
      <c r="B40" s="24" t="s">
        <v>24</v>
      </c>
      <c r="C40" s="9" t="s">
        <v>11</v>
      </c>
      <c r="D40" s="10">
        <v>0.7</v>
      </c>
      <c r="E40" s="44">
        <v>45</v>
      </c>
      <c r="F40" s="11">
        <f t="shared" si="0"/>
        <v>31.499999999999996</v>
      </c>
    </row>
    <row r="41" spans="1:6" s="6" customFormat="1">
      <c r="A41" s="7"/>
      <c r="B41" s="24"/>
      <c r="C41" s="9"/>
      <c r="D41" s="10"/>
      <c r="E41" s="44"/>
      <c r="F41" s="11"/>
    </row>
    <row r="42" spans="1:6" s="6" customFormat="1">
      <c r="A42" s="7"/>
      <c r="B42" s="24"/>
      <c r="C42" s="9"/>
      <c r="D42" s="10"/>
      <c r="E42" s="44" t="s">
        <v>45</v>
      </c>
      <c r="F42" s="11">
        <f>SUM(F27:F41)</f>
        <v>451.52</v>
      </c>
    </row>
    <row r="43" spans="1:6" s="6" customFormat="1">
      <c r="A43" s="7"/>
      <c r="B43" s="24"/>
      <c r="C43" s="9"/>
      <c r="D43" s="9"/>
      <c r="E43" s="44" t="s">
        <v>68</v>
      </c>
      <c r="F43" s="11">
        <f>F42</f>
        <v>451.52</v>
      </c>
    </row>
    <row r="44" spans="1:6" s="6" customFormat="1">
      <c r="A44" s="7">
        <v>15</v>
      </c>
      <c r="B44" s="24" t="s">
        <v>103</v>
      </c>
      <c r="C44" s="9" t="s">
        <v>11</v>
      </c>
      <c r="D44" s="10">
        <v>12.5</v>
      </c>
      <c r="E44" s="44">
        <v>3</v>
      </c>
      <c r="F44" s="11">
        <f t="shared" ref="F44:F80" si="1">E44*D44</f>
        <v>37.5</v>
      </c>
    </row>
    <row r="45" spans="1:6" s="6" customFormat="1">
      <c r="A45" s="7">
        <v>16</v>
      </c>
      <c r="B45" s="24" t="s">
        <v>25</v>
      </c>
      <c r="C45" s="9" t="s">
        <v>26</v>
      </c>
      <c r="D45" s="10">
        <v>26.9</v>
      </c>
      <c r="E45" s="44">
        <v>1</v>
      </c>
      <c r="F45" s="11">
        <f t="shared" si="1"/>
        <v>26.9</v>
      </c>
    </row>
    <row r="46" spans="1:6" s="6" customFormat="1">
      <c r="A46" s="7">
        <v>17</v>
      </c>
      <c r="B46" s="24" t="s">
        <v>27</v>
      </c>
      <c r="C46" s="9" t="s">
        <v>26</v>
      </c>
      <c r="D46" s="10">
        <v>28.2</v>
      </c>
      <c r="E46" s="44">
        <v>1</v>
      </c>
      <c r="F46" s="11">
        <f t="shared" si="1"/>
        <v>28.2</v>
      </c>
    </row>
    <row r="47" spans="1:6" s="6" customFormat="1">
      <c r="A47" s="7">
        <v>18</v>
      </c>
      <c r="B47" s="24" t="s">
        <v>28</v>
      </c>
      <c r="C47" s="9" t="s">
        <v>26</v>
      </c>
      <c r="D47" s="10">
        <v>31</v>
      </c>
      <c r="E47" s="44">
        <v>1</v>
      </c>
      <c r="F47" s="11">
        <f t="shared" si="1"/>
        <v>31</v>
      </c>
    </row>
    <row r="48" spans="1:6" s="6" customFormat="1">
      <c r="A48" s="7">
        <v>19</v>
      </c>
      <c r="B48" s="24" t="s">
        <v>29</v>
      </c>
      <c r="C48" s="9" t="s">
        <v>26</v>
      </c>
      <c r="D48" s="10">
        <v>55</v>
      </c>
      <c r="E48" s="44">
        <v>1</v>
      </c>
      <c r="F48" s="11">
        <f t="shared" si="1"/>
        <v>55</v>
      </c>
    </row>
    <row r="49" spans="1:6" s="6" customFormat="1">
      <c r="A49" s="7">
        <v>20</v>
      </c>
      <c r="B49" s="24" t="s">
        <v>30</v>
      </c>
      <c r="C49" s="9" t="s">
        <v>26</v>
      </c>
      <c r="D49" s="10">
        <v>20</v>
      </c>
      <c r="E49" s="44">
        <v>1</v>
      </c>
      <c r="F49" s="11">
        <f t="shared" si="1"/>
        <v>20</v>
      </c>
    </row>
    <row r="50" spans="1:6" s="6" customFormat="1">
      <c r="A50" s="7">
        <v>21</v>
      </c>
      <c r="B50" s="24" t="s">
        <v>31</v>
      </c>
      <c r="C50" s="9" t="s">
        <v>11</v>
      </c>
      <c r="D50" s="10">
        <v>8.6999999999999993</v>
      </c>
      <c r="E50" s="44">
        <v>2</v>
      </c>
      <c r="F50" s="11">
        <f t="shared" si="1"/>
        <v>17.399999999999999</v>
      </c>
    </row>
    <row r="51" spans="1:6" s="6" customFormat="1">
      <c r="A51" s="7">
        <v>22</v>
      </c>
      <c r="B51" s="24" t="s">
        <v>32</v>
      </c>
      <c r="C51" s="9" t="s">
        <v>11</v>
      </c>
      <c r="D51" s="10">
        <v>1.3</v>
      </c>
      <c r="E51" s="44">
        <v>10</v>
      </c>
      <c r="F51" s="11">
        <f t="shared" si="1"/>
        <v>13</v>
      </c>
    </row>
    <row r="52" spans="1:6" s="6" customFormat="1">
      <c r="A52" s="7">
        <v>23</v>
      </c>
      <c r="B52" s="24" t="s">
        <v>33</v>
      </c>
      <c r="C52" s="9" t="s">
        <v>11</v>
      </c>
      <c r="D52" s="10">
        <v>1.6</v>
      </c>
      <c r="E52" s="44">
        <v>10</v>
      </c>
      <c r="F52" s="11">
        <f t="shared" si="1"/>
        <v>16</v>
      </c>
    </row>
    <row r="53" spans="1:6" s="6" customFormat="1">
      <c r="A53" s="7">
        <v>24</v>
      </c>
      <c r="B53" s="24" t="s">
        <v>34</v>
      </c>
      <c r="C53" s="9" t="s">
        <v>11</v>
      </c>
      <c r="D53" s="10">
        <v>1.1000000000000001</v>
      </c>
      <c r="E53" s="44">
        <v>50</v>
      </c>
      <c r="F53" s="11">
        <f t="shared" si="1"/>
        <v>55.000000000000007</v>
      </c>
    </row>
    <row r="54" spans="1:6" s="6" customFormat="1">
      <c r="A54" s="7">
        <v>25</v>
      </c>
      <c r="B54" s="24" t="s">
        <v>35</v>
      </c>
      <c r="C54" s="9" t="s">
        <v>11</v>
      </c>
      <c r="D54" s="10">
        <v>0.9</v>
      </c>
      <c r="E54" s="44">
        <v>15</v>
      </c>
      <c r="F54" s="11">
        <f t="shared" si="1"/>
        <v>13.5</v>
      </c>
    </row>
    <row r="55" spans="1:6" s="6" customFormat="1">
      <c r="A55" s="7">
        <v>26</v>
      </c>
      <c r="B55" s="24" t="s">
        <v>36</v>
      </c>
      <c r="C55" s="9" t="s">
        <v>11</v>
      </c>
      <c r="D55" s="10">
        <v>1.3</v>
      </c>
      <c r="E55" s="44">
        <v>15</v>
      </c>
      <c r="F55" s="11">
        <f t="shared" si="1"/>
        <v>19.5</v>
      </c>
    </row>
    <row r="56" spans="1:6" s="6" customFormat="1">
      <c r="A56" s="7">
        <v>27</v>
      </c>
      <c r="B56" s="24" t="s">
        <v>37</v>
      </c>
      <c r="C56" s="9" t="s">
        <v>11</v>
      </c>
      <c r="D56" s="10">
        <v>4.5</v>
      </c>
      <c r="E56" s="44">
        <v>10</v>
      </c>
      <c r="F56" s="11">
        <f t="shared" si="1"/>
        <v>45</v>
      </c>
    </row>
    <row r="57" spans="1:6" s="6" customFormat="1">
      <c r="A57" s="7">
        <v>28</v>
      </c>
      <c r="B57" s="24" t="s">
        <v>38</v>
      </c>
      <c r="C57" s="9" t="s">
        <v>11</v>
      </c>
      <c r="D57" s="10">
        <v>4.05</v>
      </c>
      <c r="E57" s="44">
        <v>12</v>
      </c>
      <c r="F57" s="11">
        <f t="shared" si="1"/>
        <v>48.599999999999994</v>
      </c>
    </row>
    <row r="58" spans="1:6" s="6" customFormat="1">
      <c r="A58" s="7">
        <v>29</v>
      </c>
      <c r="B58" s="24" t="s">
        <v>39</v>
      </c>
      <c r="C58" s="9" t="s">
        <v>11</v>
      </c>
      <c r="D58" s="10">
        <v>0.7</v>
      </c>
      <c r="E58" s="44">
        <v>10</v>
      </c>
      <c r="F58" s="11">
        <f t="shared" si="1"/>
        <v>7</v>
      </c>
    </row>
    <row r="59" spans="1:6" s="6" customFormat="1">
      <c r="A59" s="7">
        <v>30</v>
      </c>
      <c r="B59" s="24" t="s">
        <v>40</v>
      </c>
      <c r="C59" s="9" t="s">
        <v>11</v>
      </c>
      <c r="D59" s="10">
        <v>6</v>
      </c>
      <c r="E59" s="44">
        <v>5</v>
      </c>
      <c r="F59" s="11">
        <f t="shared" si="1"/>
        <v>30</v>
      </c>
    </row>
    <row r="60" spans="1:6" s="6" customFormat="1">
      <c r="A60" s="7">
        <v>31</v>
      </c>
      <c r="B60" s="24" t="s">
        <v>41</v>
      </c>
      <c r="C60" s="9" t="s">
        <v>11</v>
      </c>
      <c r="D60" s="10">
        <v>1.25</v>
      </c>
      <c r="E60" s="44">
        <v>15</v>
      </c>
      <c r="F60" s="11">
        <f t="shared" si="1"/>
        <v>18.75</v>
      </c>
    </row>
    <row r="61" spans="1:6" s="6" customFormat="1">
      <c r="A61" s="7">
        <v>32</v>
      </c>
      <c r="B61" s="24" t="s">
        <v>42</v>
      </c>
      <c r="C61" s="9" t="s">
        <v>11</v>
      </c>
      <c r="D61" s="10">
        <v>1</v>
      </c>
      <c r="E61" s="44">
        <v>10</v>
      </c>
      <c r="F61" s="11">
        <f t="shared" si="1"/>
        <v>10</v>
      </c>
    </row>
    <row r="62" spans="1:6" s="6" customFormat="1" ht="51">
      <c r="A62" s="7">
        <v>33</v>
      </c>
      <c r="B62" s="24" t="s">
        <v>43</v>
      </c>
      <c r="C62" s="9" t="s">
        <v>11</v>
      </c>
      <c r="D62" s="10">
        <v>3</v>
      </c>
      <c r="E62" s="44">
        <v>10</v>
      </c>
      <c r="F62" s="11">
        <f t="shared" si="1"/>
        <v>30</v>
      </c>
    </row>
    <row r="63" spans="1:6" s="6" customFormat="1" ht="25.5">
      <c r="A63" s="7">
        <v>34</v>
      </c>
      <c r="B63" s="24" t="s">
        <v>44</v>
      </c>
      <c r="C63" s="9" t="s">
        <v>11</v>
      </c>
      <c r="D63" s="10">
        <v>7</v>
      </c>
      <c r="E63" s="44">
        <v>5</v>
      </c>
      <c r="F63" s="11">
        <f t="shared" si="1"/>
        <v>35</v>
      </c>
    </row>
    <row r="64" spans="1:6" s="6" customFormat="1">
      <c r="A64" s="7">
        <v>35</v>
      </c>
      <c r="B64" s="24" t="s">
        <v>46</v>
      </c>
      <c r="C64" s="9" t="s">
        <v>11</v>
      </c>
      <c r="D64" s="10">
        <v>0.06</v>
      </c>
      <c r="E64" s="44">
        <v>500</v>
      </c>
      <c r="F64" s="11">
        <f t="shared" si="1"/>
        <v>30</v>
      </c>
    </row>
    <row r="65" spans="1:6" s="6" customFormat="1">
      <c r="A65" s="7">
        <v>36</v>
      </c>
      <c r="B65" s="24" t="s">
        <v>47</v>
      </c>
      <c r="C65" s="9" t="s">
        <v>11</v>
      </c>
      <c r="D65" s="10">
        <v>1.91</v>
      </c>
      <c r="E65" s="44">
        <v>10</v>
      </c>
      <c r="F65" s="11">
        <f t="shared" si="1"/>
        <v>19.099999999999998</v>
      </c>
    </row>
    <row r="66" spans="1:6" s="6" customFormat="1">
      <c r="A66" s="7">
        <v>37</v>
      </c>
      <c r="B66" s="24" t="s">
        <v>48</v>
      </c>
      <c r="C66" s="9" t="s">
        <v>49</v>
      </c>
      <c r="D66" s="10">
        <v>1.3</v>
      </c>
      <c r="E66" s="44">
        <v>60</v>
      </c>
      <c r="F66" s="11">
        <f t="shared" si="1"/>
        <v>78</v>
      </c>
    </row>
    <row r="67" spans="1:6" s="6" customFormat="1">
      <c r="A67" s="7">
        <v>38</v>
      </c>
      <c r="B67" s="24" t="s">
        <v>50</v>
      </c>
      <c r="C67" s="9" t="s">
        <v>11</v>
      </c>
      <c r="D67" s="10">
        <v>1.9</v>
      </c>
      <c r="E67" s="44">
        <v>10</v>
      </c>
      <c r="F67" s="11">
        <f t="shared" si="1"/>
        <v>19</v>
      </c>
    </row>
    <row r="68" spans="1:6" s="6" customFormat="1" ht="25.5">
      <c r="A68" s="7">
        <v>39</v>
      </c>
      <c r="B68" s="24" t="s">
        <v>51</v>
      </c>
      <c r="C68" s="9" t="s">
        <v>11</v>
      </c>
      <c r="D68" s="10">
        <v>5.5</v>
      </c>
      <c r="E68" s="44">
        <v>2</v>
      </c>
      <c r="F68" s="11">
        <f t="shared" si="1"/>
        <v>11</v>
      </c>
    </row>
    <row r="69" spans="1:6" s="6" customFormat="1">
      <c r="A69" s="7">
        <v>40</v>
      </c>
      <c r="B69" s="24" t="s">
        <v>52</v>
      </c>
      <c r="C69" s="9" t="s">
        <v>11</v>
      </c>
      <c r="D69" s="10">
        <v>5.5</v>
      </c>
      <c r="E69" s="44">
        <v>1</v>
      </c>
      <c r="F69" s="11">
        <f t="shared" si="1"/>
        <v>5.5</v>
      </c>
    </row>
    <row r="70" spans="1:6" s="6" customFormat="1">
      <c r="A70" s="7">
        <v>41</v>
      </c>
      <c r="B70" s="24" t="s">
        <v>53</v>
      </c>
      <c r="C70" s="9" t="s">
        <v>11</v>
      </c>
      <c r="D70" s="10">
        <v>20</v>
      </c>
      <c r="E70" s="44">
        <v>1</v>
      </c>
      <c r="F70" s="11">
        <f t="shared" si="1"/>
        <v>20</v>
      </c>
    </row>
    <row r="71" spans="1:6" s="6" customFormat="1">
      <c r="A71" s="7">
        <v>42</v>
      </c>
      <c r="B71" s="13" t="s">
        <v>54</v>
      </c>
      <c r="C71" s="9" t="s">
        <v>11</v>
      </c>
      <c r="D71" s="10">
        <v>3.2</v>
      </c>
      <c r="E71" s="44">
        <v>5</v>
      </c>
      <c r="F71" s="11">
        <f t="shared" si="1"/>
        <v>16</v>
      </c>
    </row>
    <row r="72" spans="1:6" s="6" customFormat="1">
      <c r="A72" s="7">
        <v>43</v>
      </c>
      <c r="B72" s="13" t="s">
        <v>55</v>
      </c>
      <c r="C72" s="9" t="s">
        <v>11</v>
      </c>
      <c r="D72" s="10">
        <v>3.9</v>
      </c>
      <c r="E72" s="44">
        <v>5</v>
      </c>
      <c r="F72" s="11">
        <f t="shared" si="1"/>
        <v>19.5</v>
      </c>
    </row>
    <row r="73" spans="1:6" s="6" customFormat="1">
      <c r="A73" s="7">
        <v>44</v>
      </c>
      <c r="B73" s="13" t="s">
        <v>56</v>
      </c>
      <c r="C73" s="9" t="s">
        <v>11</v>
      </c>
      <c r="D73" s="10">
        <v>3</v>
      </c>
      <c r="E73" s="44">
        <v>5</v>
      </c>
      <c r="F73" s="11">
        <f t="shared" si="1"/>
        <v>15</v>
      </c>
    </row>
    <row r="74" spans="1:6" s="6" customFormat="1">
      <c r="A74" s="7">
        <v>45</v>
      </c>
      <c r="B74" s="13" t="s">
        <v>57</v>
      </c>
      <c r="C74" s="9" t="s">
        <v>11</v>
      </c>
      <c r="D74" s="10">
        <v>7</v>
      </c>
      <c r="E74" s="44">
        <v>1</v>
      </c>
      <c r="F74" s="11">
        <f t="shared" si="1"/>
        <v>7</v>
      </c>
    </row>
    <row r="75" spans="1:6" s="6" customFormat="1">
      <c r="A75" s="7">
        <v>46</v>
      </c>
      <c r="B75" s="13" t="s">
        <v>58</v>
      </c>
      <c r="C75" s="9" t="s">
        <v>11</v>
      </c>
      <c r="D75" s="10">
        <v>0.2</v>
      </c>
      <c r="E75" s="44">
        <v>200</v>
      </c>
      <c r="F75" s="11">
        <f t="shared" si="1"/>
        <v>40</v>
      </c>
    </row>
    <row r="76" spans="1:6" s="6" customFormat="1">
      <c r="A76" s="7">
        <v>47</v>
      </c>
      <c r="B76" s="13" t="s">
        <v>59</v>
      </c>
      <c r="C76" s="9" t="s">
        <v>11</v>
      </c>
      <c r="D76" s="10">
        <v>0.25</v>
      </c>
      <c r="E76" s="44">
        <v>200</v>
      </c>
      <c r="F76" s="11">
        <f t="shared" si="1"/>
        <v>50</v>
      </c>
    </row>
    <row r="77" spans="1:6" s="6" customFormat="1">
      <c r="A77" s="7">
        <v>48</v>
      </c>
      <c r="B77" s="13" t="s">
        <v>60</v>
      </c>
      <c r="C77" s="9" t="s">
        <v>11</v>
      </c>
      <c r="D77" s="10">
        <v>0.15</v>
      </c>
      <c r="E77" s="44">
        <v>200</v>
      </c>
      <c r="F77" s="11">
        <f t="shared" si="1"/>
        <v>30</v>
      </c>
    </row>
    <row r="78" spans="1:6" s="6" customFormat="1">
      <c r="A78" s="7">
        <v>49</v>
      </c>
      <c r="B78" s="13" t="s">
        <v>61</v>
      </c>
      <c r="C78" s="9" t="s">
        <v>11</v>
      </c>
      <c r="D78" s="10">
        <v>1.5</v>
      </c>
      <c r="E78" s="44">
        <v>20</v>
      </c>
      <c r="F78" s="11">
        <f t="shared" si="1"/>
        <v>30</v>
      </c>
    </row>
    <row r="79" spans="1:6" s="6" customFormat="1">
      <c r="A79" s="7">
        <v>50</v>
      </c>
      <c r="B79" s="13" t="s">
        <v>62</v>
      </c>
      <c r="C79" s="9" t="s">
        <v>11</v>
      </c>
      <c r="D79" s="10">
        <v>1.44</v>
      </c>
      <c r="E79" s="44">
        <v>50</v>
      </c>
      <c r="F79" s="11">
        <f t="shared" si="1"/>
        <v>72</v>
      </c>
    </row>
    <row r="80" spans="1:6" s="6" customFormat="1">
      <c r="A80" s="27">
        <v>51</v>
      </c>
      <c r="B80" s="28" t="s">
        <v>63</v>
      </c>
      <c r="C80" s="29" t="s">
        <v>11</v>
      </c>
      <c r="D80" s="30">
        <v>2.85</v>
      </c>
      <c r="E80" s="45">
        <v>10</v>
      </c>
      <c r="F80" s="31">
        <f t="shared" si="1"/>
        <v>28.5</v>
      </c>
    </row>
    <row r="81" spans="1:6" s="6" customFormat="1">
      <c r="A81" s="7"/>
      <c r="B81" s="32"/>
      <c r="C81" s="60" t="s">
        <v>70</v>
      </c>
      <c r="D81" s="60"/>
      <c r="E81" s="60"/>
      <c r="F81" s="11">
        <f>SUM(F43:F80)</f>
        <v>1499.4699999999998</v>
      </c>
    </row>
    <row r="82" spans="1:6" s="6" customFormat="1">
      <c r="A82" s="7"/>
      <c r="B82" s="32"/>
      <c r="C82" s="60" t="s">
        <v>67</v>
      </c>
      <c r="D82" s="60"/>
      <c r="E82" s="60"/>
      <c r="F82" s="11">
        <f>F81*0.24</f>
        <v>359.87279999999993</v>
      </c>
    </row>
    <row r="83" spans="1:6" s="6" customFormat="1">
      <c r="A83" s="7"/>
      <c r="B83" s="32"/>
      <c r="C83" s="53"/>
      <c r="D83" s="53"/>
      <c r="E83" s="53"/>
      <c r="F83" s="11">
        <f>F82+F81</f>
        <v>1859.3427999999997</v>
      </c>
    </row>
    <row r="84" spans="1:6" s="6" customFormat="1">
      <c r="A84" s="7"/>
      <c r="B84" s="32"/>
      <c r="C84" s="26"/>
      <c r="D84" s="26"/>
      <c r="E84" s="36"/>
      <c r="F84" s="12"/>
    </row>
    <row r="85" spans="1:6" s="6" customFormat="1">
      <c r="A85" s="7"/>
      <c r="B85" s="32"/>
      <c r="C85" s="26"/>
      <c r="D85" s="26"/>
      <c r="E85" s="36"/>
      <c r="F85" s="12"/>
    </row>
    <row r="86" spans="1:6" s="6" customFormat="1">
      <c r="A86" s="7"/>
      <c r="B86" s="32"/>
      <c r="C86" s="26"/>
      <c r="D86" s="26"/>
      <c r="E86" s="36"/>
      <c r="F86" s="12"/>
    </row>
    <row r="87" spans="1:6" s="6" customFormat="1">
      <c r="A87" s="7"/>
      <c r="B87" s="24"/>
      <c r="C87" s="9"/>
      <c r="D87" s="9"/>
      <c r="E87" s="44" t="s">
        <v>45</v>
      </c>
      <c r="F87" s="11">
        <f>F83</f>
        <v>1859.3427999999997</v>
      </c>
    </row>
    <row r="88" spans="1:6" s="6" customFormat="1">
      <c r="A88" s="7"/>
      <c r="B88" s="24"/>
      <c r="C88" s="9"/>
      <c r="D88" s="9"/>
      <c r="E88" s="44" t="s">
        <v>73</v>
      </c>
      <c r="F88" s="11">
        <f>F87</f>
        <v>1859.3427999999997</v>
      </c>
    </row>
    <row r="89" spans="1:6" s="6" customFormat="1" ht="15.75" customHeight="1">
      <c r="A89" s="7"/>
      <c r="B89" s="23" t="s">
        <v>111</v>
      </c>
      <c r="C89" s="7"/>
      <c r="D89" s="7"/>
      <c r="E89" s="43"/>
      <c r="F89" s="8"/>
    </row>
    <row r="90" spans="1:6">
      <c r="A90" s="7">
        <v>1</v>
      </c>
      <c r="B90" s="32" t="s">
        <v>77</v>
      </c>
      <c r="C90" s="7" t="s">
        <v>78</v>
      </c>
      <c r="D90" s="47">
        <v>7</v>
      </c>
      <c r="E90" s="43">
        <v>55</v>
      </c>
      <c r="F90" s="11">
        <f t="shared" ref="F90:F111" si="2">D90*E90</f>
        <v>385</v>
      </c>
    </row>
    <row r="91" spans="1:6">
      <c r="A91" s="7">
        <v>2</v>
      </c>
      <c r="B91" s="32" t="s">
        <v>79</v>
      </c>
      <c r="C91" s="7" t="s">
        <v>80</v>
      </c>
      <c r="D91" s="47">
        <v>2.4</v>
      </c>
      <c r="E91" s="43">
        <v>350</v>
      </c>
      <c r="F91" s="11">
        <f t="shared" si="2"/>
        <v>840</v>
      </c>
    </row>
    <row r="92" spans="1:6">
      <c r="A92" s="7">
        <v>3</v>
      </c>
      <c r="B92" s="32" t="s">
        <v>81</v>
      </c>
      <c r="C92" s="7" t="s">
        <v>80</v>
      </c>
      <c r="D92" s="47">
        <v>10.5</v>
      </c>
      <c r="E92" s="43"/>
      <c r="F92" s="11">
        <f t="shared" si="2"/>
        <v>0</v>
      </c>
    </row>
    <row r="93" spans="1:6">
      <c r="A93" s="7">
        <v>4</v>
      </c>
      <c r="B93" s="32" t="s">
        <v>82</v>
      </c>
      <c r="C93" s="7" t="s">
        <v>80</v>
      </c>
      <c r="D93" s="47">
        <v>8</v>
      </c>
      <c r="E93" s="43"/>
      <c r="F93" s="11">
        <f t="shared" si="2"/>
        <v>0</v>
      </c>
    </row>
    <row r="94" spans="1:6">
      <c r="A94" s="7">
        <v>5</v>
      </c>
      <c r="B94" s="32" t="s">
        <v>83</v>
      </c>
      <c r="C94" s="9" t="s">
        <v>84</v>
      </c>
      <c r="D94" s="47">
        <v>5</v>
      </c>
      <c r="E94" s="43">
        <v>20</v>
      </c>
      <c r="F94" s="11">
        <f t="shared" si="2"/>
        <v>100</v>
      </c>
    </row>
    <row r="95" spans="1:6">
      <c r="A95" s="7">
        <v>6</v>
      </c>
      <c r="B95" s="32" t="s">
        <v>85</v>
      </c>
      <c r="C95" s="9" t="s">
        <v>84</v>
      </c>
      <c r="D95" s="47">
        <v>3</v>
      </c>
      <c r="E95" s="43">
        <v>90</v>
      </c>
      <c r="F95" s="11">
        <f t="shared" si="2"/>
        <v>270</v>
      </c>
    </row>
    <row r="96" spans="1:6">
      <c r="A96" s="7">
        <v>7</v>
      </c>
      <c r="B96" s="32" t="s">
        <v>86</v>
      </c>
      <c r="C96" s="9" t="s">
        <v>84</v>
      </c>
      <c r="D96" s="47">
        <v>50</v>
      </c>
      <c r="E96" s="43"/>
      <c r="F96" s="11">
        <f t="shared" si="2"/>
        <v>0</v>
      </c>
    </row>
    <row r="97" spans="1:6">
      <c r="A97" s="7">
        <v>8</v>
      </c>
      <c r="B97" s="32" t="s">
        <v>87</v>
      </c>
      <c r="C97" s="7" t="s">
        <v>78</v>
      </c>
      <c r="D97" s="47">
        <v>14.5</v>
      </c>
      <c r="E97" s="43">
        <v>60</v>
      </c>
      <c r="F97" s="11">
        <f t="shared" si="2"/>
        <v>870</v>
      </c>
    </row>
    <row r="98" spans="1:6">
      <c r="A98" s="7">
        <v>9</v>
      </c>
      <c r="B98" s="32" t="s">
        <v>88</v>
      </c>
      <c r="C98" s="9" t="s">
        <v>84</v>
      </c>
      <c r="D98" s="47">
        <v>15</v>
      </c>
      <c r="E98" s="43">
        <v>10</v>
      </c>
      <c r="F98" s="11">
        <f t="shared" si="2"/>
        <v>150</v>
      </c>
    </row>
    <row r="99" spans="1:6">
      <c r="A99" s="7">
        <v>10</v>
      </c>
      <c r="B99" s="32" t="s">
        <v>89</v>
      </c>
      <c r="C99" s="7" t="s">
        <v>78</v>
      </c>
      <c r="D99" s="47">
        <v>10</v>
      </c>
      <c r="E99" s="43">
        <v>10</v>
      </c>
      <c r="F99" s="11">
        <f t="shared" si="2"/>
        <v>100</v>
      </c>
    </row>
    <row r="100" spans="1:6">
      <c r="A100" s="7">
        <v>11</v>
      </c>
      <c r="B100" s="32" t="s">
        <v>90</v>
      </c>
      <c r="C100" s="9" t="s">
        <v>84</v>
      </c>
      <c r="D100" s="47">
        <v>12</v>
      </c>
      <c r="E100" s="43">
        <v>90</v>
      </c>
      <c r="F100" s="11">
        <f t="shared" si="2"/>
        <v>1080</v>
      </c>
    </row>
    <row r="101" spans="1:6">
      <c r="A101" s="7">
        <v>12</v>
      </c>
      <c r="B101" s="32" t="s">
        <v>91</v>
      </c>
      <c r="C101" s="9" t="s">
        <v>84</v>
      </c>
      <c r="D101" s="47">
        <v>11</v>
      </c>
      <c r="E101" s="43">
        <v>90</v>
      </c>
      <c r="F101" s="11">
        <f t="shared" si="2"/>
        <v>990</v>
      </c>
    </row>
    <row r="102" spans="1:6">
      <c r="A102" s="7">
        <v>13</v>
      </c>
      <c r="B102" s="32" t="s">
        <v>92</v>
      </c>
      <c r="C102" s="9" t="s">
        <v>84</v>
      </c>
      <c r="D102" s="47">
        <v>10</v>
      </c>
      <c r="E102" s="43"/>
      <c r="F102" s="11">
        <f t="shared" si="2"/>
        <v>0</v>
      </c>
    </row>
    <row r="103" spans="1:6">
      <c r="A103" s="7">
        <v>14</v>
      </c>
      <c r="B103" s="32" t="s">
        <v>93</v>
      </c>
      <c r="C103" s="7" t="s">
        <v>80</v>
      </c>
      <c r="D103" s="47">
        <v>30</v>
      </c>
      <c r="E103" s="43">
        <v>70</v>
      </c>
      <c r="F103" s="11">
        <f t="shared" si="2"/>
        <v>2100</v>
      </c>
    </row>
    <row r="104" spans="1:6">
      <c r="A104" s="7">
        <v>15</v>
      </c>
      <c r="B104" s="32" t="s">
        <v>94</v>
      </c>
      <c r="C104" s="7" t="s">
        <v>80</v>
      </c>
      <c r="D104" s="47">
        <v>45</v>
      </c>
      <c r="E104" s="43">
        <v>20</v>
      </c>
      <c r="F104" s="11">
        <f t="shared" si="2"/>
        <v>900</v>
      </c>
    </row>
    <row r="105" spans="1:6">
      <c r="A105" s="7">
        <v>16</v>
      </c>
      <c r="B105" s="32" t="s">
        <v>95</v>
      </c>
      <c r="C105" s="7" t="s">
        <v>80</v>
      </c>
      <c r="D105" s="47">
        <v>13</v>
      </c>
      <c r="E105" s="43">
        <v>120</v>
      </c>
      <c r="F105" s="11">
        <f t="shared" si="2"/>
        <v>1560</v>
      </c>
    </row>
    <row r="106" spans="1:6">
      <c r="A106" s="7">
        <v>17</v>
      </c>
      <c r="B106" s="32" t="s">
        <v>96</v>
      </c>
      <c r="C106" s="7" t="s">
        <v>78</v>
      </c>
      <c r="D106" s="47">
        <v>7.5</v>
      </c>
      <c r="E106" s="43">
        <v>10</v>
      </c>
      <c r="F106" s="11">
        <f t="shared" si="2"/>
        <v>75</v>
      </c>
    </row>
    <row r="107" spans="1:6">
      <c r="A107" s="7">
        <v>18</v>
      </c>
      <c r="B107" s="32" t="s">
        <v>97</v>
      </c>
      <c r="C107" s="9" t="s">
        <v>84</v>
      </c>
      <c r="D107" s="47">
        <v>7.5</v>
      </c>
      <c r="E107" s="43">
        <v>10</v>
      </c>
      <c r="F107" s="11">
        <f t="shared" si="2"/>
        <v>75</v>
      </c>
    </row>
    <row r="108" spans="1:6">
      <c r="A108" s="7">
        <v>19</v>
      </c>
      <c r="B108" s="32" t="s">
        <v>98</v>
      </c>
      <c r="C108" s="9" t="s">
        <v>84</v>
      </c>
      <c r="D108" s="47">
        <v>10</v>
      </c>
      <c r="E108" s="43">
        <v>90</v>
      </c>
      <c r="F108" s="11">
        <f t="shared" si="2"/>
        <v>900</v>
      </c>
    </row>
    <row r="109" spans="1:6">
      <c r="A109" s="7">
        <v>20</v>
      </c>
      <c r="B109" s="32" t="s">
        <v>99</v>
      </c>
      <c r="C109" s="9" t="s">
        <v>84</v>
      </c>
      <c r="D109" s="47">
        <v>4</v>
      </c>
      <c r="E109" s="43">
        <v>90</v>
      </c>
      <c r="F109" s="11">
        <f t="shared" si="2"/>
        <v>360</v>
      </c>
    </row>
    <row r="110" spans="1:6">
      <c r="A110" s="7">
        <v>21</v>
      </c>
      <c r="B110" s="32" t="s">
        <v>100</v>
      </c>
      <c r="C110" s="9" t="s">
        <v>84</v>
      </c>
      <c r="D110" s="47">
        <v>80</v>
      </c>
      <c r="E110" s="43">
        <v>2</v>
      </c>
      <c r="F110" s="11">
        <f t="shared" si="2"/>
        <v>160</v>
      </c>
    </row>
    <row r="111" spans="1:6">
      <c r="A111" s="7">
        <v>22</v>
      </c>
      <c r="B111" s="32" t="s">
        <v>101</v>
      </c>
      <c r="C111" s="9" t="s">
        <v>84</v>
      </c>
      <c r="D111" s="47">
        <v>20</v>
      </c>
      <c r="E111" s="43">
        <v>90</v>
      </c>
      <c r="F111" s="11">
        <f t="shared" si="2"/>
        <v>1800</v>
      </c>
    </row>
    <row r="112" spans="1:6">
      <c r="A112" s="7">
        <v>23</v>
      </c>
      <c r="B112" s="32" t="s">
        <v>102</v>
      </c>
      <c r="C112" s="9" t="s">
        <v>84</v>
      </c>
      <c r="D112" s="48">
        <v>12</v>
      </c>
      <c r="E112" s="44">
        <v>90</v>
      </c>
      <c r="F112" s="11">
        <f>D112*E112</f>
        <v>1080</v>
      </c>
    </row>
    <row r="113" spans="1:6">
      <c r="A113" s="7"/>
      <c r="B113" s="24"/>
      <c r="C113" s="7"/>
      <c r="D113" s="47"/>
      <c r="E113" s="44" t="s">
        <v>70</v>
      </c>
      <c r="F113" s="11">
        <f>SUM(F90:F112)</f>
        <v>13795</v>
      </c>
    </row>
    <row r="114" spans="1:6">
      <c r="A114" s="7"/>
      <c r="B114" s="24"/>
      <c r="C114" s="7"/>
      <c r="D114" s="47"/>
      <c r="E114" s="44" t="s">
        <v>67</v>
      </c>
      <c r="F114" s="11">
        <f>F113*0.24</f>
        <v>3310.7999999999997</v>
      </c>
    </row>
    <row r="115" spans="1:6">
      <c r="A115" s="25"/>
      <c r="B115" s="25"/>
      <c r="C115" s="49"/>
      <c r="D115" s="49"/>
      <c r="E115" s="50"/>
      <c r="F115" s="11">
        <f>F113+F114</f>
        <v>17105.8</v>
      </c>
    </row>
    <row r="116" spans="1:6">
      <c r="A116" s="25"/>
      <c r="B116" s="25"/>
      <c r="C116" s="26"/>
      <c r="D116" s="26"/>
      <c r="E116" s="36"/>
      <c r="F116" s="12"/>
    </row>
    <row r="117" spans="1:6">
      <c r="A117" s="25"/>
      <c r="B117" s="25"/>
      <c r="C117" s="53" t="s">
        <v>74</v>
      </c>
      <c r="D117" s="53"/>
      <c r="E117" s="53"/>
      <c r="F117" s="12">
        <f>F25+F83+F115</f>
        <v>20428.342799999999</v>
      </c>
    </row>
    <row r="118" spans="1:6">
      <c r="A118" s="25"/>
      <c r="B118" s="25"/>
      <c r="C118" s="26"/>
      <c r="D118" s="26"/>
      <c r="E118" s="36"/>
      <c r="F118" s="12"/>
    </row>
    <row r="119" spans="1:6">
      <c r="A119" s="25"/>
      <c r="B119" s="25"/>
      <c r="C119" s="53" t="s">
        <v>75</v>
      </c>
      <c r="D119" s="53"/>
      <c r="E119" s="53"/>
      <c r="F119" s="12">
        <f>F117/1.24</f>
        <v>16474.469999999998</v>
      </c>
    </row>
    <row r="120" spans="1:6">
      <c r="A120" s="14"/>
      <c r="B120" s="14"/>
      <c r="C120" s="33"/>
      <c r="D120" s="33"/>
      <c r="E120" s="46"/>
      <c r="F120" s="34"/>
    </row>
    <row r="121" spans="1:6">
      <c r="A121" s="14"/>
      <c r="B121" s="14"/>
      <c r="C121" s="15"/>
      <c r="D121" s="15"/>
      <c r="E121" s="35"/>
      <c r="F121" s="15"/>
    </row>
    <row r="122" spans="1:6">
      <c r="A122" s="14"/>
      <c r="B122" s="14"/>
      <c r="C122" s="15"/>
      <c r="D122" s="15"/>
      <c r="E122" s="35"/>
      <c r="F122" s="15"/>
    </row>
    <row r="123" spans="1:6">
      <c r="A123" s="14"/>
      <c r="B123" s="14"/>
      <c r="C123" s="15"/>
      <c r="D123" s="15"/>
      <c r="E123" s="35"/>
      <c r="F123" s="15"/>
    </row>
    <row r="124" spans="1:6">
      <c r="A124" s="14"/>
      <c r="B124" s="14"/>
      <c r="C124" s="15"/>
      <c r="D124" s="15"/>
      <c r="E124" s="35"/>
      <c r="F124" s="15"/>
    </row>
  </sheetData>
  <sheetProtection selectLockedCells="1" selectUnlockedCells="1"/>
  <mergeCells count="26">
    <mergeCell ref="F18:F19"/>
    <mergeCell ref="C81:E81"/>
    <mergeCell ref="C83:E83"/>
    <mergeCell ref="C82:E82"/>
    <mergeCell ref="C23:E23"/>
    <mergeCell ref="C24:E24"/>
    <mergeCell ref="C25:E25"/>
    <mergeCell ref="E18:E19"/>
    <mergeCell ref="D18:D19"/>
    <mergeCell ref="C18:C19"/>
    <mergeCell ref="A5:B5"/>
    <mergeCell ref="A6:B6"/>
    <mergeCell ref="A7:B7"/>
    <mergeCell ref="A8:B8"/>
    <mergeCell ref="D6:F10"/>
    <mergeCell ref="A15:F15"/>
    <mergeCell ref="A11:B11"/>
    <mergeCell ref="E11:G11"/>
    <mergeCell ref="A12:B12"/>
    <mergeCell ref="A13:B13"/>
    <mergeCell ref="A9:B9"/>
    <mergeCell ref="A10:B10"/>
    <mergeCell ref="C119:E119"/>
    <mergeCell ref="C117:E117"/>
    <mergeCell ref="A18:A19"/>
    <mergeCell ref="B18:B19"/>
  </mergeCells>
  <phoneticPr fontId="10" type="noConversion"/>
  <printOptions horizontalCentered="1"/>
  <pageMargins left="0.74791666666666667" right="0.24" top="0.35416666666666669" bottom="0.35416666666666669" header="0.51180555555555551" footer="0.5"/>
  <pageSetup paperSize="9" firstPageNumber="0" orientation="portrait" horizontalDpi="300" verticalDpi="300" r:id="rId1"/>
  <headerFooter alignWithMargins="0"/>
  <rowBreaks count="2" manualBreakCount="2">
    <brk id="42" max="5" man="1"/>
    <brk id="8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1η σελιδα</vt:lpstr>
      <vt:lpstr>'1η σελιδα'!Print_Area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o.skandali</cp:lastModifiedBy>
  <cp:lastPrinted>2017-05-11T13:13:59Z</cp:lastPrinted>
  <dcterms:created xsi:type="dcterms:W3CDTF">2017-04-25T07:31:13Z</dcterms:created>
  <dcterms:modified xsi:type="dcterms:W3CDTF">2017-06-15T10:41:31Z</dcterms:modified>
</cp:coreProperties>
</file>